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ARLOS GRIÑAN\Downloads\"/>
    </mc:Choice>
  </mc:AlternateContent>
  <xr:revisionPtr revIDLastSave="0" documentId="13_ncr:1_{EA96E2DB-922B-4058-93DB-3CEF3AFC6140}" xr6:coauthVersionLast="47" xr6:coauthVersionMax="47" xr10:uidLastSave="{00000000-0000-0000-0000-000000000000}"/>
  <bookViews>
    <workbookView xWindow="16354" yWindow="-4320" windowWidth="33120" windowHeight="18000" tabRatio="500" activeTab="2" xr2:uid="{00000000-000D-0000-FFFF-FFFF00000000}"/>
  </bookViews>
  <sheets>
    <sheet name="Resumen imprimible" sheetId="1" r:id="rId1"/>
    <sheet name="Inicio y resumen" sheetId="2" r:id="rId2"/>
    <sheet name="Gastos" sheetId="3" r:id="rId3"/>
    <sheet name="Otros ingresos" sheetId="4" r:id="rId4"/>
    <sheet name="Documentación" sheetId="5" r:id="rId5"/>
    <sheet name="Ayuda y criterios" sheetId="6" r:id="rId6"/>
  </sheets>
  <definedNames>
    <definedName name="_xlnm.Print_Area" localSheetId="0">'Resumen imprimible'!$A$1:$J$30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CalcA1ExcelA1"/>
    </ext>
  </extLst>
</workbook>
</file>

<file path=xl/calcChain.xml><?xml version="1.0" encoding="utf-8"?>
<calcChain xmlns="http://schemas.openxmlformats.org/spreadsheetml/2006/main">
  <c r="N106" i="4" l="1"/>
  <c r="M106" i="4"/>
  <c r="L106" i="4"/>
  <c r="A106" i="4"/>
  <c r="N105" i="4"/>
  <c r="M105" i="4"/>
  <c r="L105" i="4"/>
  <c r="A105" i="4"/>
  <c r="N104" i="4"/>
  <c r="M104" i="4"/>
  <c r="L104" i="4"/>
  <c r="A104" i="4"/>
  <c r="N103" i="4"/>
  <c r="M103" i="4"/>
  <c r="L103" i="4"/>
  <c r="A103" i="4"/>
  <c r="N102" i="4"/>
  <c r="M102" i="4"/>
  <c r="L102" i="4"/>
  <c r="A102" i="4"/>
  <c r="N101" i="4"/>
  <c r="M101" i="4"/>
  <c r="L101" i="4"/>
  <c r="A101" i="4"/>
  <c r="N100" i="4"/>
  <c r="M100" i="4"/>
  <c r="L100" i="4"/>
  <c r="A100" i="4"/>
  <c r="N99" i="4"/>
  <c r="M99" i="4"/>
  <c r="L99" i="4"/>
  <c r="A99" i="4"/>
  <c r="N98" i="4"/>
  <c r="M98" i="4"/>
  <c r="L98" i="4"/>
  <c r="A98" i="4"/>
  <c r="N97" i="4"/>
  <c r="M97" i="4"/>
  <c r="L97" i="4"/>
  <c r="A97" i="4"/>
  <c r="N96" i="4"/>
  <c r="M96" i="4"/>
  <c r="L96" i="4"/>
  <c r="A96" i="4"/>
  <c r="N95" i="4"/>
  <c r="M95" i="4"/>
  <c r="L95" i="4"/>
  <c r="A95" i="4"/>
  <c r="N94" i="4"/>
  <c r="M94" i="4"/>
  <c r="L94" i="4"/>
  <c r="A94" i="4"/>
  <c r="N93" i="4"/>
  <c r="M93" i="4"/>
  <c r="L93" i="4"/>
  <c r="A93" i="4"/>
  <c r="N92" i="4"/>
  <c r="M92" i="4"/>
  <c r="L92" i="4"/>
  <c r="A92" i="4"/>
  <c r="N91" i="4"/>
  <c r="M91" i="4"/>
  <c r="L91" i="4"/>
  <c r="A91" i="4"/>
  <c r="N90" i="4"/>
  <c r="M90" i="4"/>
  <c r="L90" i="4"/>
  <c r="A90" i="4"/>
  <c r="N89" i="4"/>
  <c r="M89" i="4"/>
  <c r="L89" i="4"/>
  <c r="A89" i="4"/>
  <c r="N88" i="4"/>
  <c r="M88" i="4"/>
  <c r="L88" i="4"/>
  <c r="A88" i="4"/>
  <c r="N87" i="4"/>
  <c r="M87" i="4"/>
  <c r="L87" i="4"/>
  <c r="A87" i="4"/>
  <c r="N86" i="4"/>
  <c r="M86" i="4"/>
  <c r="L86" i="4"/>
  <c r="A86" i="4"/>
  <c r="N85" i="4"/>
  <c r="M85" i="4"/>
  <c r="L85" i="4"/>
  <c r="A85" i="4"/>
  <c r="N84" i="4"/>
  <c r="M84" i="4"/>
  <c r="L84" i="4"/>
  <c r="A84" i="4"/>
  <c r="N83" i="4"/>
  <c r="M83" i="4"/>
  <c r="L83" i="4"/>
  <c r="A83" i="4"/>
  <c r="N82" i="4"/>
  <c r="M82" i="4"/>
  <c r="L82" i="4"/>
  <c r="A82" i="4"/>
  <c r="N81" i="4"/>
  <c r="M81" i="4"/>
  <c r="L81" i="4"/>
  <c r="A81" i="4"/>
  <c r="N80" i="4"/>
  <c r="M80" i="4"/>
  <c r="L80" i="4"/>
  <c r="A80" i="4"/>
  <c r="N79" i="4"/>
  <c r="M79" i="4"/>
  <c r="L79" i="4"/>
  <c r="A79" i="4"/>
  <c r="N78" i="4"/>
  <c r="M78" i="4"/>
  <c r="L78" i="4"/>
  <c r="A78" i="4"/>
  <c r="N77" i="4"/>
  <c r="M77" i="4"/>
  <c r="L77" i="4"/>
  <c r="A77" i="4"/>
  <c r="N76" i="4"/>
  <c r="M76" i="4"/>
  <c r="L76" i="4"/>
  <c r="A76" i="4"/>
  <c r="N75" i="4"/>
  <c r="M75" i="4"/>
  <c r="L75" i="4"/>
  <c r="A75" i="4"/>
  <c r="N74" i="4"/>
  <c r="M74" i="4"/>
  <c r="L74" i="4"/>
  <c r="A74" i="4"/>
  <c r="N73" i="4"/>
  <c r="M73" i="4"/>
  <c r="L73" i="4"/>
  <c r="A73" i="4"/>
  <c r="N72" i="4"/>
  <c r="M72" i="4"/>
  <c r="L72" i="4"/>
  <c r="A72" i="4"/>
  <c r="N71" i="4"/>
  <c r="M71" i="4"/>
  <c r="L71" i="4"/>
  <c r="A71" i="4"/>
  <c r="N70" i="4"/>
  <c r="M70" i="4"/>
  <c r="L70" i="4"/>
  <c r="A70" i="4"/>
  <c r="N69" i="4"/>
  <c r="M69" i="4"/>
  <c r="L69" i="4"/>
  <c r="A69" i="4"/>
  <c r="N68" i="4"/>
  <c r="M68" i="4"/>
  <c r="L68" i="4"/>
  <c r="A68" i="4"/>
  <c r="N67" i="4"/>
  <c r="M67" i="4"/>
  <c r="L67" i="4"/>
  <c r="A67" i="4"/>
  <c r="N66" i="4"/>
  <c r="M66" i="4"/>
  <c r="L66" i="4"/>
  <c r="A66" i="4"/>
  <c r="N65" i="4"/>
  <c r="M65" i="4"/>
  <c r="L65" i="4"/>
  <c r="A65" i="4"/>
  <c r="N64" i="4"/>
  <c r="M64" i="4"/>
  <c r="L64" i="4"/>
  <c r="A64" i="4"/>
  <c r="N63" i="4"/>
  <c r="M63" i="4"/>
  <c r="L63" i="4"/>
  <c r="A63" i="4"/>
  <c r="N62" i="4"/>
  <c r="M62" i="4"/>
  <c r="L62" i="4"/>
  <c r="A62" i="4"/>
  <c r="N61" i="4"/>
  <c r="M61" i="4"/>
  <c r="L61" i="4"/>
  <c r="A61" i="4"/>
  <c r="N60" i="4"/>
  <c r="M60" i="4"/>
  <c r="L60" i="4"/>
  <c r="A60" i="4"/>
  <c r="N59" i="4"/>
  <c r="M59" i="4"/>
  <c r="L59" i="4"/>
  <c r="A59" i="4"/>
  <c r="N58" i="4"/>
  <c r="M58" i="4"/>
  <c r="L58" i="4"/>
  <c r="A58" i="4"/>
  <c r="N57" i="4"/>
  <c r="M57" i="4"/>
  <c r="L57" i="4"/>
  <c r="A57" i="4"/>
  <c r="N56" i="4"/>
  <c r="M56" i="4"/>
  <c r="L56" i="4"/>
  <c r="A56" i="4"/>
  <c r="N55" i="4"/>
  <c r="M55" i="4"/>
  <c r="L55" i="4"/>
  <c r="A55" i="4"/>
  <c r="N54" i="4"/>
  <c r="M54" i="4"/>
  <c r="L54" i="4"/>
  <c r="A54" i="4"/>
  <c r="N53" i="4"/>
  <c r="M53" i="4"/>
  <c r="L53" i="4"/>
  <c r="A53" i="4"/>
  <c r="N52" i="4"/>
  <c r="M52" i="4"/>
  <c r="L52" i="4"/>
  <c r="A52" i="4"/>
  <c r="N51" i="4"/>
  <c r="M51" i="4"/>
  <c r="L51" i="4"/>
  <c r="A51" i="4"/>
  <c r="N50" i="4"/>
  <c r="M50" i="4"/>
  <c r="L50" i="4"/>
  <c r="A50" i="4"/>
  <c r="N49" i="4"/>
  <c r="M49" i="4"/>
  <c r="L49" i="4"/>
  <c r="A49" i="4"/>
  <c r="N48" i="4"/>
  <c r="M48" i="4"/>
  <c r="L48" i="4"/>
  <c r="A48" i="4"/>
  <c r="N47" i="4"/>
  <c r="M47" i="4"/>
  <c r="L47" i="4"/>
  <c r="A47" i="4"/>
  <c r="N46" i="4"/>
  <c r="M46" i="4"/>
  <c r="L46" i="4"/>
  <c r="A46" i="4"/>
  <c r="N45" i="4"/>
  <c r="M45" i="4"/>
  <c r="L45" i="4"/>
  <c r="A45" i="4"/>
  <c r="N44" i="4"/>
  <c r="M44" i="4"/>
  <c r="L44" i="4"/>
  <c r="A44" i="4"/>
  <c r="N43" i="4"/>
  <c r="M43" i="4"/>
  <c r="L43" i="4"/>
  <c r="A43" i="4"/>
  <c r="N42" i="4"/>
  <c r="M42" i="4"/>
  <c r="L42" i="4"/>
  <c r="A42" i="4"/>
  <c r="N41" i="4"/>
  <c r="M41" i="4"/>
  <c r="L41" i="4"/>
  <c r="A41" i="4"/>
  <c r="N40" i="4"/>
  <c r="M40" i="4"/>
  <c r="L40" i="4"/>
  <c r="A40" i="4"/>
  <c r="N39" i="4"/>
  <c r="M39" i="4"/>
  <c r="L39" i="4"/>
  <c r="A39" i="4"/>
  <c r="N38" i="4"/>
  <c r="M38" i="4"/>
  <c r="L38" i="4"/>
  <c r="A38" i="4"/>
  <c r="N37" i="4"/>
  <c r="M37" i="4"/>
  <c r="L37" i="4"/>
  <c r="A37" i="4"/>
  <c r="N36" i="4"/>
  <c r="M36" i="4"/>
  <c r="L36" i="4"/>
  <c r="A36" i="4"/>
  <c r="N35" i="4"/>
  <c r="M35" i="4"/>
  <c r="L35" i="4"/>
  <c r="A35" i="4"/>
  <c r="N34" i="4"/>
  <c r="M34" i="4"/>
  <c r="L34" i="4"/>
  <c r="A34" i="4"/>
  <c r="N33" i="4"/>
  <c r="M33" i="4"/>
  <c r="L33" i="4"/>
  <c r="A33" i="4"/>
  <c r="N32" i="4"/>
  <c r="M32" i="4"/>
  <c r="L32" i="4"/>
  <c r="A32" i="4"/>
  <c r="N31" i="4"/>
  <c r="M31" i="4"/>
  <c r="L31" i="4"/>
  <c r="A31" i="4"/>
  <c r="N30" i="4"/>
  <c r="M30" i="4"/>
  <c r="L30" i="4"/>
  <c r="A30" i="4"/>
  <c r="N29" i="4"/>
  <c r="M29" i="4"/>
  <c r="L29" i="4"/>
  <c r="A29" i="4"/>
  <c r="N28" i="4"/>
  <c r="M28" i="4"/>
  <c r="L28" i="4"/>
  <c r="A28" i="4"/>
  <c r="N27" i="4"/>
  <c r="M27" i="4"/>
  <c r="L27" i="4"/>
  <c r="A27" i="4"/>
  <c r="N26" i="4"/>
  <c r="M26" i="4"/>
  <c r="L26" i="4"/>
  <c r="A26" i="4"/>
  <c r="N25" i="4"/>
  <c r="M25" i="4"/>
  <c r="L25" i="4"/>
  <c r="A25" i="4"/>
  <c r="N24" i="4"/>
  <c r="M24" i="4"/>
  <c r="L24" i="4"/>
  <c r="A24" i="4"/>
  <c r="N23" i="4"/>
  <c r="M23" i="4"/>
  <c r="L23" i="4"/>
  <c r="A23" i="4"/>
  <c r="N22" i="4"/>
  <c r="M22" i="4"/>
  <c r="L22" i="4"/>
  <c r="A22" i="4"/>
  <c r="N21" i="4"/>
  <c r="M21" i="4"/>
  <c r="L21" i="4"/>
  <c r="A21" i="4"/>
  <c r="N20" i="4"/>
  <c r="M20" i="4"/>
  <c r="L20" i="4"/>
  <c r="A20" i="4"/>
  <c r="N19" i="4"/>
  <c r="M19" i="4"/>
  <c r="L19" i="4"/>
  <c r="A19" i="4"/>
  <c r="N18" i="4"/>
  <c r="M18" i="4"/>
  <c r="L18" i="4"/>
  <c r="A18" i="4"/>
  <c r="N17" i="4"/>
  <c r="M17" i="4"/>
  <c r="L17" i="4"/>
  <c r="A17" i="4"/>
  <c r="N16" i="4"/>
  <c r="M16" i="4"/>
  <c r="L16" i="4"/>
  <c r="A16" i="4"/>
  <c r="N15" i="4"/>
  <c r="M15" i="4"/>
  <c r="L15" i="4"/>
  <c r="A15" i="4"/>
  <c r="N14" i="4"/>
  <c r="M14" i="4"/>
  <c r="L14" i="4"/>
  <c r="A14" i="4"/>
  <c r="N13" i="4"/>
  <c r="M13" i="4"/>
  <c r="L13" i="4"/>
  <c r="A13" i="4"/>
  <c r="N12" i="4"/>
  <c r="M12" i="4"/>
  <c r="L12" i="4"/>
  <c r="A12" i="4"/>
  <c r="N11" i="4"/>
  <c r="M11" i="4"/>
  <c r="L11" i="4"/>
  <c r="A11" i="4"/>
  <c r="N10" i="4"/>
  <c r="M10" i="4"/>
  <c r="L10" i="4"/>
  <c r="A10" i="4"/>
  <c r="N9" i="4"/>
  <c r="M9" i="4"/>
  <c r="L9" i="4"/>
  <c r="A9" i="4"/>
  <c r="N8" i="4"/>
  <c r="M8" i="4"/>
  <c r="L8" i="4"/>
  <c r="A8" i="4"/>
  <c r="N7" i="4"/>
  <c r="M7" i="4"/>
  <c r="L7" i="4"/>
  <c r="A4" i="4" s="1"/>
  <c r="A7" i="4"/>
  <c r="V206" i="3"/>
  <c r="U206" i="3"/>
  <c r="T206" i="3"/>
  <c r="S206" i="3"/>
  <c r="A206" i="3"/>
  <c r="V205" i="3"/>
  <c r="U205" i="3"/>
  <c r="T205" i="3"/>
  <c r="S205" i="3"/>
  <c r="A205" i="3"/>
  <c r="V204" i="3"/>
  <c r="U204" i="3"/>
  <c r="T204" i="3"/>
  <c r="S204" i="3"/>
  <c r="A204" i="3"/>
  <c r="V203" i="3"/>
  <c r="U203" i="3"/>
  <c r="T203" i="3"/>
  <c r="S203" i="3"/>
  <c r="A203" i="3"/>
  <c r="V202" i="3"/>
  <c r="U202" i="3"/>
  <c r="T202" i="3"/>
  <c r="S202" i="3"/>
  <c r="A202" i="3"/>
  <c r="V201" i="3"/>
  <c r="U201" i="3"/>
  <c r="T201" i="3"/>
  <c r="S201" i="3"/>
  <c r="A201" i="3"/>
  <c r="V200" i="3"/>
  <c r="U200" i="3"/>
  <c r="T200" i="3"/>
  <c r="S200" i="3"/>
  <c r="A200" i="3"/>
  <c r="V199" i="3"/>
  <c r="U199" i="3"/>
  <c r="T199" i="3"/>
  <c r="S199" i="3"/>
  <c r="A199" i="3"/>
  <c r="V198" i="3"/>
  <c r="U198" i="3"/>
  <c r="T198" i="3"/>
  <c r="S198" i="3"/>
  <c r="A198" i="3"/>
  <c r="V197" i="3"/>
  <c r="U197" i="3"/>
  <c r="T197" i="3"/>
  <c r="S197" i="3"/>
  <c r="A197" i="3"/>
  <c r="V196" i="3"/>
  <c r="U196" i="3"/>
  <c r="T196" i="3"/>
  <c r="S196" i="3"/>
  <c r="A196" i="3"/>
  <c r="V195" i="3"/>
  <c r="U195" i="3"/>
  <c r="T195" i="3"/>
  <c r="S195" i="3"/>
  <c r="A195" i="3"/>
  <c r="V194" i="3"/>
  <c r="U194" i="3"/>
  <c r="T194" i="3"/>
  <c r="S194" i="3"/>
  <c r="A194" i="3"/>
  <c r="V193" i="3"/>
  <c r="U193" i="3"/>
  <c r="T193" i="3"/>
  <c r="S193" i="3"/>
  <c r="A193" i="3"/>
  <c r="V192" i="3"/>
  <c r="U192" i="3"/>
  <c r="T192" i="3"/>
  <c r="S192" i="3"/>
  <c r="A192" i="3"/>
  <c r="V191" i="3"/>
  <c r="U191" i="3"/>
  <c r="T191" i="3"/>
  <c r="S191" i="3"/>
  <c r="A191" i="3"/>
  <c r="V190" i="3"/>
  <c r="U190" i="3"/>
  <c r="T190" i="3"/>
  <c r="S190" i="3"/>
  <c r="A190" i="3"/>
  <c r="V189" i="3"/>
  <c r="U189" i="3"/>
  <c r="T189" i="3"/>
  <c r="S189" i="3"/>
  <c r="A189" i="3"/>
  <c r="V188" i="3"/>
  <c r="U188" i="3"/>
  <c r="T188" i="3"/>
  <c r="S188" i="3"/>
  <c r="A188" i="3"/>
  <c r="V187" i="3"/>
  <c r="U187" i="3"/>
  <c r="T187" i="3"/>
  <c r="S187" i="3"/>
  <c r="A187" i="3"/>
  <c r="V186" i="3"/>
  <c r="U186" i="3"/>
  <c r="T186" i="3"/>
  <c r="S186" i="3"/>
  <c r="A186" i="3"/>
  <c r="V185" i="3"/>
  <c r="U185" i="3"/>
  <c r="T185" i="3"/>
  <c r="S185" i="3"/>
  <c r="A185" i="3"/>
  <c r="V184" i="3"/>
  <c r="U184" i="3"/>
  <c r="T184" i="3"/>
  <c r="S184" i="3"/>
  <c r="A184" i="3"/>
  <c r="V183" i="3"/>
  <c r="U183" i="3"/>
  <c r="T183" i="3"/>
  <c r="S183" i="3"/>
  <c r="A183" i="3"/>
  <c r="V182" i="3"/>
  <c r="U182" i="3"/>
  <c r="T182" i="3"/>
  <c r="S182" i="3"/>
  <c r="A182" i="3"/>
  <c r="V181" i="3"/>
  <c r="U181" i="3"/>
  <c r="T181" i="3"/>
  <c r="S181" i="3"/>
  <c r="A181" i="3"/>
  <c r="V180" i="3"/>
  <c r="U180" i="3"/>
  <c r="T180" i="3"/>
  <c r="S180" i="3"/>
  <c r="A180" i="3"/>
  <c r="V179" i="3"/>
  <c r="U179" i="3"/>
  <c r="T179" i="3"/>
  <c r="S179" i="3"/>
  <c r="A179" i="3"/>
  <c r="V178" i="3"/>
  <c r="U178" i="3"/>
  <c r="T178" i="3"/>
  <c r="S178" i="3"/>
  <c r="A178" i="3"/>
  <c r="V177" i="3"/>
  <c r="U177" i="3"/>
  <c r="T177" i="3"/>
  <c r="S177" i="3"/>
  <c r="A177" i="3"/>
  <c r="V176" i="3"/>
  <c r="U176" i="3"/>
  <c r="T176" i="3"/>
  <c r="S176" i="3"/>
  <c r="A176" i="3"/>
  <c r="V175" i="3"/>
  <c r="U175" i="3"/>
  <c r="T175" i="3"/>
  <c r="S175" i="3"/>
  <c r="A175" i="3"/>
  <c r="V174" i="3"/>
  <c r="U174" i="3"/>
  <c r="T174" i="3"/>
  <c r="S174" i="3"/>
  <c r="A174" i="3"/>
  <c r="V173" i="3"/>
  <c r="U173" i="3"/>
  <c r="T173" i="3"/>
  <c r="S173" i="3"/>
  <c r="A173" i="3"/>
  <c r="V172" i="3"/>
  <c r="U172" i="3"/>
  <c r="T172" i="3"/>
  <c r="S172" i="3"/>
  <c r="A172" i="3"/>
  <c r="V171" i="3"/>
  <c r="U171" i="3"/>
  <c r="T171" i="3"/>
  <c r="S171" i="3"/>
  <c r="A171" i="3"/>
  <c r="V170" i="3"/>
  <c r="U170" i="3"/>
  <c r="T170" i="3"/>
  <c r="S170" i="3"/>
  <c r="A170" i="3"/>
  <c r="V169" i="3"/>
  <c r="U169" i="3"/>
  <c r="T169" i="3"/>
  <c r="S169" i="3"/>
  <c r="A169" i="3"/>
  <c r="V168" i="3"/>
  <c r="U168" i="3"/>
  <c r="T168" i="3"/>
  <c r="S168" i="3"/>
  <c r="A168" i="3"/>
  <c r="V167" i="3"/>
  <c r="U167" i="3"/>
  <c r="T167" i="3"/>
  <c r="S167" i="3"/>
  <c r="A167" i="3"/>
  <c r="V166" i="3"/>
  <c r="U166" i="3"/>
  <c r="T166" i="3"/>
  <c r="S166" i="3"/>
  <c r="A166" i="3"/>
  <c r="V165" i="3"/>
  <c r="U165" i="3"/>
  <c r="T165" i="3"/>
  <c r="S165" i="3"/>
  <c r="A165" i="3"/>
  <c r="V164" i="3"/>
  <c r="U164" i="3"/>
  <c r="T164" i="3"/>
  <c r="S164" i="3"/>
  <c r="A164" i="3"/>
  <c r="V163" i="3"/>
  <c r="U163" i="3"/>
  <c r="T163" i="3"/>
  <c r="S163" i="3"/>
  <c r="A163" i="3"/>
  <c r="V162" i="3"/>
  <c r="U162" i="3"/>
  <c r="T162" i="3"/>
  <c r="S162" i="3"/>
  <c r="A162" i="3"/>
  <c r="V161" i="3"/>
  <c r="U161" i="3"/>
  <c r="T161" i="3"/>
  <c r="S161" i="3"/>
  <c r="A161" i="3"/>
  <c r="V160" i="3"/>
  <c r="U160" i="3"/>
  <c r="T160" i="3"/>
  <c r="S160" i="3"/>
  <c r="A160" i="3"/>
  <c r="V159" i="3"/>
  <c r="U159" i="3"/>
  <c r="T159" i="3"/>
  <c r="S159" i="3"/>
  <c r="A159" i="3"/>
  <c r="V158" i="3"/>
  <c r="U158" i="3"/>
  <c r="T158" i="3"/>
  <c r="S158" i="3"/>
  <c r="A158" i="3"/>
  <c r="V157" i="3"/>
  <c r="U157" i="3"/>
  <c r="T157" i="3"/>
  <c r="S157" i="3"/>
  <c r="A157" i="3"/>
  <c r="V156" i="3"/>
  <c r="U156" i="3"/>
  <c r="T156" i="3"/>
  <c r="S156" i="3"/>
  <c r="A156" i="3"/>
  <c r="V155" i="3"/>
  <c r="U155" i="3"/>
  <c r="T155" i="3"/>
  <c r="S155" i="3"/>
  <c r="A155" i="3"/>
  <c r="V154" i="3"/>
  <c r="U154" i="3"/>
  <c r="T154" i="3"/>
  <c r="S154" i="3"/>
  <c r="A154" i="3"/>
  <c r="V153" i="3"/>
  <c r="U153" i="3"/>
  <c r="T153" i="3"/>
  <c r="S153" i="3"/>
  <c r="A153" i="3"/>
  <c r="V152" i="3"/>
  <c r="U152" i="3"/>
  <c r="T152" i="3"/>
  <c r="S152" i="3"/>
  <c r="A152" i="3"/>
  <c r="V151" i="3"/>
  <c r="U151" i="3"/>
  <c r="T151" i="3"/>
  <c r="S151" i="3"/>
  <c r="A151" i="3"/>
  <c r="V150" i="3"/>
  <c r="U150" i="3"/>
  <c r="T150" i="3"/>
  <c r="S150" i="3"/>
  <c r="A150" i="3"/>
  <c r="V149" i="3"/>
  <c r="U149" i="3"/>
  <c r="T149" i="3"/>
  <c r="S149" i="3"/>
  <c r="A149" i="3"/>
  <c r="V148" i="3"/>
  <c r="U148" i="3"/>
  <c r="T148" i="3"/>
  <c r="S148" i="3"/>
  <c r="A148" i="3"/>
  <c r="V147" i="3"/>
  <c r="U147" i="3"/>
  <c r="T147" i="3"/>
  <c r="S147" i="3"/>
  <c r="A147" i="3"/>
  <c r="V146" i="3"/>
  <c r="U146" i="3"/>
  <c r="T146" i="3"/>
  <c r="S146" i="3"/>
  <c r="A146" i="3"/>
  <c r="V145" i="3"/>
  <c r="U145" i="3"/>
  <c r="T145" i="3"/>
  <c r="S145" i="3"/>
  <c r="A145" i="3"/>
  <c r="V144" i="3"/>
  <c r="U144" i="3"/>
  <c r="T144" i="3"/>
  <c r="S144" i="3"/>
  <c r="A144" i="3"/>
  <c r="V143" i="3"/>
  <c r="U143" i="3"/>
  <c r="T143" i="3"/>
  <c r="S143" i="3"/>
  <c r="A143" i="3"/>
  <c r="V142" i="3"/>
  <c r="U142" i="3"/>
  <c r="T142" i="3"/>
  <c r="S142" i="3"/>
  <c r="A142" i="3"/>
  <c r="V141" i="3"/>
  <c r="U141" i="3"/>
  <c r="T141" i="3"/>
  <c r="S141" i="3"/>
  <c r="A141" i="3"/>
  <c r="V140" i="3"/>
  <c r="U140" i="3"/>
  <c r="T140" i="3"/>
  <c r="S140" i="3"/>
  <c r="A140" i="3"/>
  <c r="V139" i="3"/>
  <c r="U139" i="3"/>
  <c r="T139" i="3"/>
  <c r="S139" i="3"/>
  <c r="A139" i="3"/>
  <c r="V138" i="3"/>
  <c r="U138" i="3"/>
  <c r="T138" i="3"/>
  <c r="S138" i="3"/>
  <c r="A138" i="3"/>
  <c r="V137" i="3"/>
  <c r="U137" i="3"/>
  <c r="T137" i="3"/>
  <c r="S137" i="3"/>
  <c r="A137" i="3"/>
  <c r="V136" i="3"/>
  <c r="U136" i="3"/>
  <c r="T136" i="3"/>
  <c r="S136" i="3"/>
  <c r="A136" i="3"/>
  <c r="V135" i="3"/>
  <c r="U135" i="3"/>
  <c r="T135" i="3"/>
  <c r="S135" i="3"/>
  <c r="A135" i="3"/>
  <c r="V134" i="3"/>
  <c r="U134" i="3"/>
  <c r="T134" i="3"/>
  <c r="S134" i="3"/>
  <c r="A134" i="3"/>
  <c r="V133" i="3"/>
  <c r="U133" i="3"/>
  <c r="T133" i="3"/>
  <c r="S133" i="3"/>
  <c r="A133" i="3"/>
  <c r="V132" i="3"/>
  <c r="U132" i="3"/>
  <c r="T132" i="3"/>
  <c r="S132" i="3"/>
  <c r="A132" i="3"/>
  <c r="V131" i="3"/>
  <c r="U131" i="3"/>
  <c r="T131" i="3"/>
  <c r="S131" i="3"/>
  <c r="A131" i="3"/>
  <c r="V130" i="3"/>
  <c r="U130" i="3"/>
  <c r="T130" i="3"/>
  <c r="S130" i="3"/>
  <c r="A130" i="3"/>
  <c r="V129" i="3"/>
  <c r="U129" i="3"/>
  <c r="T129" i="3"/>
  <c r="S129" i="3"/>
  <c r="A129" i="3"/>
  <c r="V128" i="3"/>
  <c r="U128" i="3"/>
  <c r="T128" i="3"/>
  <c r="S128" i="3"/>
  <c r="A128" i="3"/>
  <c r="V127" i="3"/>
  <c r="U127" i="3"/>
  <c r="T127" i="3"/>
  <c r="S127" i="3"/>
  <c r="A127" i="3"/>
  <c r="V126" i="3"/>
  <c r="U126" i="3"/>
  <c r="T126" i="3"/>
  <c r="S126" i="3"/>
  <c r="A126" i="3"/>
  <c r="V125" i="3"/>
  <c r="U125" i="3"/>
  <c r="T125" i="3"/>
  <c r="S125" i="3"/>
  <c r="A125" i="3"/>
  <c r="V124" i="3"/>
  <c r="U124" i="3"/>
  <c r="T124" i="3"/>
  <c r="S124" i="3"/>
  <c r="A124" i="3"/>
  <c r="V123" i="3"/>
  <c r="U123" i="3"/>
  <c r="T123" i="3"/>
  <c r="S123" i="3"/>
  <c r="A123" i="3"/>
  <c r="V122" i="3"/>
  <c r="U122" i="3"/>
  <c r="T122" i="3"/>
  <c r="S122" i="3"/>
  <c r="A122" i="3"/>
  <c r="V121" i="3"/>
  <c r="U121" i="3"/>
  <c r="T121" i="3"/>
  <c r="S121" i="3"/>
  <c r="A121" i="3"/>
  <c r="V120" i="3"/>
  <c r="U120" i="3"/>
  <c r="T120" i="3"/>
  <c r="S120" i="3"/>
  <c r="A120" i="3"/>
  <c r="V119" i="3"/>
  <c r="U119" i="3"/>
  <c r="T119" i="3"/>
  <c r="S119" i="3"/>
  <c r="A119" i="3"/>
  <c r="V118" i="3"/>
  <c r="U118" i="3"/>
  <c r="T118" i="3"/>
  <c r="S118" i="3"/>
  <c r="A118" i="3"/>
  <c r="V117" i="3"/>
  <c r="U117" i="3"/>
  <c r="T117" i="3"/>
  <c r="S117" i="3"/>
  <c r="A117" i="3"/>
  <c r="V116" i="3"/>
  <c r="U116" i="3"/>
  <c r="T116" i="3"/>
  <c r="S116" i="3"/>
  <c r="A116" i="3"/>
  <c r="V115" i="3"/>
  <c r="U115" i="3"/>
  <c r="T115" i="3"/>
  <c r="S115" i="3"/>
  <c r="A115" i="3"/>
  <c r="V114" i="3"/>
  <c r="U114" i="3"/>
  <c r="T114" i="3"/>
  <c r="S114" i="3"/>
  <c r="A114" i="3"/>
  <c r="V113" i="3"/>
  <c r="U113" i="3"/>
  <c r="T113" i="3"/>
  <c r="S113" i="3"/>
  <c r="A113" i="3"/>
  <c r="V112" i="3"/>
  <c r="U112" i="3"/>
  <c r="T112" i="3"/>
  <c r="S112" i="3"/>
  <c r="A112" i="3"/>
  <c r="V111" i="3"/>
  <c r="U111" i="3"/>
  <c r="T111" i="3"/>
  <c r="S111" i="3"/>
  <c r="A111" i="3"/>
  <c r="V110" i="3"/>
  <c r="U110" i="3"/>
  <c r="T110" i="3"/>
  <c r="S110" i="3"/>
  <c r="A110" i="3"/>
  <c r="V109" i="3"/>
  <c r="U109" i="3"/>
  <c r="T109" i="3"/>
  <c r="S109" i="3"/>
  <c r="A109" i="3"/>
  <c r="V108" i="3"/>
  <c r="U108" i="3"/>
  <c r="T108" i="3"/>
  <c r="S108" i="3"/>
  <c r="A108" i="3"/>
  <c r="V107" i="3"/>
  <c r="U107" i="3"/>
  <c r="T107" i="3"/>
  <c r="S107" i="3"/>
  <c r="A107" i="3"/>
  <c r="V106" i="3"/>
  <c r="U106" i="3"/>
  <c r="T106" i="3"/>
  <c r="S106" i="3"/>
  <c r="A106" i="3"/>
  <c r="V105" i="3"/>
  <c r="U105" i="3"/>
  <c r="T105" i="3"/>
  <c r="S105" i="3"/>
  <c r="A105" i="3"/>
  <c r="V104" i="3"/>
  <c r="U104" i="3"/>
  <c r="T104" i="3"/>
  <c r="S104" i="3"/>
  <c r="A104" i="3"/>
  <c r="V103" i="3"/>
  <c r="U103" i="3"/>
  <c r="T103" i="3"/>
  <c r="S103" i="3"/>
  <c r="A103" i="3"/>
  <c r="V102" i="3"/>
  <c r="U102" i="3"/>
  <c r="T102" i="3"/>
  <c r="S102" i="3"/>
  <c r="A102" i="3"/>
  <c r="V101" i="3"/>
  <c r="U101" i="3"/>
  <c r="T101" i="3"/>
  <c r="S101" i="3"/>
  <c r="A101" i="3"/>
  <c r="V100" i="3"/>
  <c r="U100" i="3"/>
  <c r="T100" i="3"/>
  <c r="S100" i="3"/>
  <c r="A100" i="3"/>
  <c r="V99" i="3"/>
  <c r="U99" i="3"/>
  <c r="T99" i="3"/>
  <c r="S99" i="3"/>
  <c r="A99" i="3"/>
  <c r="V98" i="3"/>
  <c r="U98" i="3"/>
  <c r="T98" i="3"/>
  <c r="S98" i="3"/>
  <c r="A98" i="3"/>
  <c r="V97" i="3"/>
  <c r="U97" i="3"/>
  <c r="T97" i="3"/>
  <c r="S97" i="3"/>
  <c r="A97" i="3"/>
  <c r="V96" i="3"/>
  <c r="U96" i="3"/>
  <c r="T96" i="3"/>
  <c r="S96" i="3"/>
  <c r="A96" i="3"/>
  <c r="V95" i="3"/>
  <c r="U95" i="3"/>
  <c r="T95" i="3"/>
  <c r="S95" i="3"/>
  <c r="A95" i="3"/>
  <c r="V94" i="3"/>
  <c r="U94" i="3"/>
  <c r="T94" i="3"/>
  <c r="S94" i="3"/>
  <c r="A94" i="3"/>
  <c r="V93" i="3"/>
  <c r="U93" i="3"/>
  <c r="T93" i="3"/>
  <c r="S93" i="3"/>
  <c r="A93" i="3"/>
  <c r="V92" i="3"/>
  <c r="U92" i="3"/>
  <c r="T92" i="3"/>
  <c r="S92" i="3"/>
  <c r="A92" i="3"/>
  <c r="V91" i="3"/>
  <c r="U91" i="3"/>
  <c r="T91" i="3"/>
  <c r="S91" i="3"/>
  <c r="A91" i="3"/>
  <c r="V90" i="3"/>
  <c r="U90" i="3"/>
  <c r="T90" i="3"/>
  <c r="S90" i="3"/>
  <c r="A90" i="3"/>
  <c r="V89" i="3"/>
  <c r="U89" i="3"/>
  <c r="T89" i="3"/>
  <c r="S89" i="3"/>
  <c r="A89" i="3"/>
  <c r="V88" i="3"/>
  <c r="U88" i="3"/>
  <c r="T88" i="3"/>
  <c r="S88" i="3"/>
  <c r="A88" i="3"/>
  <c r="V87" i="3"/>
  <c r="U87" i="3"/>
  <c r="T87" i="3"/>
  <c r="S87" i="3"/>
  <c r="A87" i="3"/>
  <c r="V86" i="3"/>
  <c r="U86" i="3"/>
  <c r="T86" i="3"/>
  <c r="S86" i="3"/>
  <c r="A86" i="3"/>
  <c r="V85" i="3"/>
  <c r="U85" i="3"/>
  <c r="T85" i="3"/>
  <c r="S85" i="3"/>
  <c r="A85" i="3"/>
  <c r="V84" i="3"/>
  <c r="U84" i="3"/>
  <c r="T84" i="3"/>
  <c r="S84" i="3"/>
  <c r="A84" i="3"/>
  <c r="V83" i="3"/>
  <c r="U83" i="3"/>
  <c r="T83" i="3"/>
  <c r="S83" i="3"/>
  <c r="A83" i="3"/>
  <c r="V82" i="3"/>
  <c r="U82" i="3"/>
  <c r="T82" i="3"/>
  <c r="S82" i="3"/>
  <c r="A82" i="3"/>
  <c r="V81" i="3"/>
  <c r="U81" i="3"/>
  <c r="T81" i="3"/>
  <c r="S81" i="3"/>
  <c r="A81" i="3"/>
  <c r="V80" i="3"/>
  <c r="U80" i="3"/>
  <c r="T80" i="3"/>
  <c r="S80" i="3"/>
  <c r="A80" i="3"/>
  <c r="V79" i="3"/>
  <c r="U79" i="3"/>
  <c r="T79" i="3"/>
  <c r="S79" i="3"/>
  <c r="A79" i="3"/>
  <c r="V78" i="3"/>
  <c r="U78" i="3"/>
  <c r="T78" i="3"/>
  <c r="S78" i="3"/>
  <c r="A78" i="3"/>
  <c r="V77" i="3"/>
  <c r="U77" i="3"/>
  <c r="T77" i="3"/>
  <c r="S77" i="3"/>
  <c r="A77" i="3"/>
  <c r="V76" i="3"/>
  <c r="U76" i="3"/>
  <c r="T76" i="3"/>
  <c r="S76" i="3"/>
  <c r="A76" i="3"/>
  <c r="V75" i="3"/>
  <c r="U75" i="3"/>
  <c r="T75" i="3"/>
  <c r="S75" i="3"/>
  <c r="A75" i="3"/>
  <c r="V74" i="3"/>
  <c r="U74" i="3"/>
  <c r="T74" i="3"/>
  <c r="S74" i="3"/>
  <c r="A74" i="3"/>
  <c r="V73" i="3"/>
  <c r="U73" i="3"/>
  <c r="T73" i="3"/>
  <c r="S73" i="3"/>
  <c r="A73" i="3"/>
  <c r="V72" i="3"/>
  <c r="U72" i="3"/>
  <c r="T72" i="3"/>
  <c r="S72" i="3"/>
  <c r="A72" i="3"/>
  <c r="V71" i="3"/>
  <c r="U71" i="3"/>
  <c r="T71" i="3"/>
  <c r="S71" i="3"/>
  <c r="A71" i="3"/>
  <c r="V70" i="3"/>
  <c r="U70" i="3"/>
  <c r="T70" i="3"/>
  <c r="S70" i="3"/>
  <c r="A70" i="3"/>
  <c r="V69" i="3"/>
  <c r="U69" i="3"/>
  <c r="T69" i="3"/>
  <c r="S69" i="3"/>
  <c r="A69" i="3"/>
  <c r="V68" i="3"/>
  <c r="U68" i="3"/>
  <c r="T68" i="3"/>
  <c r="S68" i="3"/>
  <c r="A68" i="3"/>
  <c r="V67" i="3"/>
  <c r="U67" i="3"/>
  <c r="T67" i="3"/>
  <c r="S67" i="3"/>
  <c r="A67" i="3"/>
  <c r="V66" i="3"/>
  <c r="U66" i="3"/>
  <c r="T66" i="3"/>
  <c r="S66" i="3"/>
  <c r="A66" i="3"/>
  <c r="V65" i="3"/>
  <c r="U65" i="3"/>
  <c r="T65" i="3"/>
  <c r="S65" i="3"/>
  <c r="A65" i="3"/>
  <c r="V64" i="3"/>
  <c r="U64" i="3"/>
  <c r="T64" i="3"/>
  <c r="S64" i="3"/>
  <c r="A64" i="3"/>
  <c r="V63" i="3"/>
  <c r="U63" i="3"/>
  <c r="T63" i="3"/>
  <c r="S63" i="3"/>
  <c r="A63" i="3"/>
  <c r="V62" i="3"/>
  <c r="U62" i="3"/>
  <c r="T62" i="3"/>
  <c r="S62" i="3"/>
  <c r="A62" i="3"/>
  <c r="V61" i="3"/>
  <c r="U61" i="3"/>
  <c r="T61" i="3"/>
  <c r="S61" i="3"/>
  <c r="A61" i="3"/>
  <c r="V60" i="3"/>
  <c r="U60" i="3"/>
  <c r="T60" i="3"/>
  <c r="S60" i="3"/>
  <c r="A60" i="3"/>
  <c r="V59" i="3"/>
  <c r="U59" i="3"/>
  <c r="T59" i="3"/>
  <c r="S59" i="3"/>
  <c r="A59" i="3"/>
  <c r="V58" i="3"/>
  <c r="U58" i="3"/>
  <c r="T58" i="3"/>
  <c r="S58" i="3"/>
  <c r="A58" i="3"/>
  <c r="V57" i="3"/>
  <c r="U57" i="3"/>
  <c r="T57" i="3"/>
  <c r="S57" i="3"/>
  <c r="A57" i="3"/>
  <c r="V56" i="3"/>
  <c r="U56" i="3"/>
  <c r="T56" i="3"/>
  <c r="S56" i="3"/>
  <c r="A56" i="3"/>
  <c r="V55" i="3"/>
  <c r="U55" i="3"/>
  <c r="T55" i="3"/>
  <c r="S55" i="3"/>
  <c r="A55" i="3"/>
  <c r="V54" i="3"/>
  <c r="U54" i="3"/>
  <c r="T54" i="3"/>
  <c r="S54" i="3"/>
  <c r="A54" i="3"/>
  <c r="V53" i="3"/>
  <c r="U53" i="3"/>
  <c r="T53" i="3"/>
  <c r="S53" i="3"/>
  <c r="A53" i="3"/>
  <c r="V52" i="3"/>
  <c r="U52" i="3"/>
  <c r="T52" i="3"/>
  <c r="S52" i="3"/>
  <c r="A52" i="3"/>
  <c r="V51" i="3"/>
  <c r="U51" i="3"/>
  <c r="T51" i="3"/>
  <c r="S51" i="3"/>
  <c r="A51" i="3"/>
  <c r="V50" i="3"/>
  <c r="U50" i="3"/>
  <c r="T50" i="3"/>
  <c r="S50" i="3"/>
  <c r="A50" i="3"/>
  <c r="V49" i="3"/>
  <c r="U49" i="3"/>
  <c r="T49" i="3"/>
  <c r="S49" i="3"/>
  <c r="A49" i="3"/>
  <c r="V48" i="3"/>
  <c r="U48" i="3"/>
  <c r="T48" i="3"/>
  <c r="S48" i="3"/>
  <c r="A48" i="3"/>
  <c r="V47" i="3"/>
  <c r="U47" i="3"/>
  <c r="T47" i="3"/>
  <c r="S47" i="3"/>
  <c r="A47" i="3"/>
  <c r="V46" i="3"/>
  <c r="U46" i="3"/>
  <c r="T46" i="3"/>
  <c r="S46" i="3"/>
  <c r="A46" i="3"/>
  <c r="V45" i="3"/>
  <c r="U45" i="3"/>
  <c r="T45" i="3"/>
  <c r="S45" i="3"/>
  <c r="A45" i="3"/>
  <c r="V44" i="3"/>
  <c r="U44" i="3"/>
  <c r="T44" i="3"/>
  <c r="S44" i="3"/>
  <c r="A44" i="3"/>
  <c r="V43" i="3"/>
  <c r="U43" i="3"/>
  <c r="T43" i="3"/>
  <c r="S43" i="3"/>
  <c r="A43" i="3"/>
  <c r="V42" i="3"/>
  <c r="U42" i="3"/>
  <c r="T42" i="3"/>
  <c r="S42" i="3"/>
  <c r="A42" i="3"/>
  <c r="V41" i="3"/>
  <c r="U41" i="3"/>
  <c r="T41" i="3"/>
  <c r="S41" i="3"/>
  <c r="A41" i="3"/>
  <c r="V40" i="3"/>
  <c r="U40" i="3"/>
  <c r="T40" i="3"/>
  <c r="S40" i="3"/>
  <c r="A40" i="3"/>
  <c r="V39" i="3"/>
  <c r="U39" i="3"/>
  <c r="T39" i="3"/>
  <c r="S39" i="3"/>
  <c r="A39" i="3"/>
  <c r="V38" i="3"/>
  <c r="U38" i="3"/>
  <c r="T38" i="3"/>
  <c r="S38" i="3"/>
  <c r="A38" i="3"/>
  <c r="V37" i="3"/>
  <c r="U37" i="3"/>
  <c r="T37" i="3"/>
  <c r="S37" i="3"/>
  <c r="A37" i="3"/>
  <c r="V36" i="3"/>
  <c r="U36" i="3"/>
  <c r="T36" i="3"/>
  <c r="S36" i="3"/>
  <c r="A36" i="3"/>
  <c r="V35" i="3"/>
  <c r="U35" i="3"/>
  <c r="T35" i="3"/>
  <c r="S35" i="3"/>
  <c r="A35" i="3"/>
  <c r="V34" i="3"/>
  <c r="U34" i="3"/>
  <c r="T34" i="3"/>
  <c r="S34" i="3"/>
  <c r="A34" i="3"/>
  <c r="V33" i="3"/>
  <c r="U33" i="3"/>
  <c r="T33" i="3"/>
  <c r="S33" i="3"/>
  <c r="A33" i="3"/>
  <c r="V32" i="3"/>
  <c r="U32" i="3"/>
  <c r="T32" i="3"/>
  <c r="S32" i="3"/>
  <c r="A32" i="3"/>
  <c r="V31" i="3"/>
  <c r="U31" i="3"/>
  <c r="T31" i="3"/>
  <c r="S31" i="3"/>
  <c r="A31" i="3"/>
  <c r="V30" i="3"/>
  <c r="U30" i="3"/>
  <c r="T30" i="3"/>
  <c r="S30" i="3"/>
  <c r="A30" i="3"/>
  <c r="V29" i="3"/>
  <c r="U29" i="3"/>
  <c r="T29" i="3"/>
  <c r="S29" i="3"/>
  <c r="A29" i="3"/>
  <c r="V28" i="3"/>
  <c r="U28" i="3"/>
  <c r="T28" i="3"/>
  <c r="S28" i="3"/>
  <c r="A28" i="3"/>
  <c r="V27" i="3"/>
  <c r="U27" i="3"/>
  <c r="T27" i="3"/>
  <c r="S27" i="3"/>
  <c r="A27" i="3"/>
  <c r="V26" i="3"/>
  <c r="U26" i="3"/>
  <c r="T26" i="3"/>
  <c r="S26" i="3"/>
  <c r="A26" i="3"/>
  <c r="V25" i="3"/>
  <c r="U25" i="3"/>
  <c r="T25" i="3"/>
  <c r="S25" i="3"/>
  <c r="A25" i="3"/>
  <c r="V24" i="3"/>
  <c r="U24" i="3"/>
  <c r="T24" i="3"/>
  <c r="S24" i="3"/>
  <c r="A24" i="3"/>
  <c r="V23" i="3"/>
  <c r="U23" i="3"/>
  <c r="T23" i="3"/>
  <c r="S23" i="3"/>
  <c r="A23" i="3"/>
  <c r="V22" i="3"/>
  <c r="U22" i="3"/>
  <c r="T22" i="3"/>
  <c r="S22" i="3"/>
  <c r="A22" i="3"/>
  <c r="V21" i="3"/>
  <c r="U21" i="3"/>
  <c r="T21" i="3"/>
  <c r="S21" i="3"/>
  <c r="A21" i="3"/>
  <c r="V20" i="3"/>
  <c r="U20" i="3"/>
  <c r="T20" i="3"/>
  <c r="S20" i="3"/>
  <c r="A20" i="3"/>
  <c r="V19" i="3"/>
  <c r="U19" i="3"/>
  <c r="T19" i="3"/>
  <c r="S19" i="3"/>
  <c r="A19" i="3"/>
  <c r="V18" i="3"/>
  <c r="U18" i="3"/>
  <c r="T18" i="3"/>
  <c r="S18" i="3"/>
  <c r="A18" i="3"/>
  <c r="V17" i="3"/>
  <c r="U17" i="3"/>
  <c r="T17" i="3"/>
  <c r="B31" i="2" s="1"/>
  <c r="S17" i="3"/>
  <c r="A17" i="3"/>
  <c r="V16" i="3"/>
  <c r="U16" i="3"/>
  <c r="T16" i="3"/>
  <c r="S16" i="3"/>
  <c r="A16" i="3"/>
  <c r="V15" i="3"/>
  <c r="U15" i="3"/>
  <c r="T15" i="3"/>
  <c r="S15" i="3"/>
  <c r="A15" i="3"/>
  <c r="V14" i="3"/>
  <c r="U14" i="3"/>
  <c r="T14" i="3"/>
  <c r="S14" i="3"/>
  <c r="A14" i="3"/>
  <c r="V13" i="3"/>
  <c r="U13" i="3"/>
  <c r="T13" i="3"/>
  <c r="S13" i="3"/>
  <c r="A13" i="3"/>
  <c r="V12" i="3"/>
  <c r="U12" i="3"/>
  <c r="T12" i="3"/>
  <c r="S12" i="3"/>
  <c r="A12" i="3"/>
  <c r="V11" i="3"/>
  <c r="U11" i="3"/>
  <c r="T11" i="3"/>
  <c r="S11" i="3"/>
  <c r="A11" i="3"/>
  <c r="V10" i="3"/>
  <c r="U10" i="3"/>
  <c r="T10" i="3"/>
  <c r="S10" i="3"/>
  <c r="A10" i="3"/>
  <c r="V9" i="3"/>
  <c r="U9" i="3"/>
  <c r="T9" i="3"/>
  <c r="S9" i="3"/>
  <c r="B30" i="2" s="1"/>
  <c r="A9" i="3"/>
  <c r="V8" i="3"/>
  <c r="U8" i="3"/>
  <c r="T8" i="3"/>
  <c r="S8" i="3"/>
  <c r="A8" i="3"/>
  <c r="V7" i="3"/>
  <c r="U7" i="3"/>
  <c r="T7" i="3"/>
  <c r="S7" i="3"/>
  <c r="A7" i="3"/>
  <c r="A4" i="3"/>
  <c r="B34" i="2"/>
  <c r="B33" i="2"/>
  <c r="B32" i="2"/>
  <c r="G22" i="2"/>
  <c r="G23" i="2" s="1"/>
  <c r="E14" i="1" s="1"/>
  <c r="G20" i="2"/>
  <c r="G17" i="2"/>
  <c r="G19" i="2" s="1"/>
  <c r="J12" i="1" s="1"/>
  <c r="G16" i="2"/>
  <c r="G18" i="2" s="1"/>
  <c r="G15" i="2"/>
  <c r="E11" i="1" s="1"/>
  <c r="G14" i="2"/>
  <c r="B27" i="2" s="1"/>
  <c r="B27" i="1" s="1"/>
  <c r="J25" i="1"/>
  <c r="I25" i="1"/>
  <c r="E24" i="1"/>
  <c r="D24" i="1"/>
  <c r="J23" i="1"/>
  <c r="I23" i="1"/>
  <c r="E23" i="1"/>
  <c r="D23" i="1"/>
  <c r="J22" i="1"/>
  <c r="I22" i="1"/>
  <c r="E22" i="1"/>
  <c r="D22" i="1"/>
  <c r="J21" i="1"/>
  <c r="I21" i="1"/>
  <c r="E21" i="1"/>
  <c r="D21" i="1"/>
  <c r="J20" i="1"/>
  <c r="J24" i="1" s="1"/>
  <c r="I20" i="1"/>
  <c r="E20" i="1"/>
  <c r="D20" i="1"/>
  <c r="J19" i="1"/>
  <c r="I19" i="1"/>
  <c r="E19" i="1"/>
  <c r="D19" i="1"/>
  <c r="J18" i="1"/>
  <c r="I18" i="1"/>
  <c r="E18" i="1"/>
  <c r="D18" i="1"/>
  <c r="J17" i="1"/>
  <c r="I17" i="1"/>
  <c r="I24" i="1" s="1"/>
  <c r="E17" i="1"/>
  <c r="E25" i="1" s="1"/>
  <c r="D17" i="1"/>
  <c r="D25" i="1" s="1"/>
  <c r="J10" i="1"/>
  <c r="E10" i="1"/>
  <c r="J9" i="1"/>
  <c r="E9" i="1"/>
  <c r="H7" i="1"/>
  <c r="E7" i="1"/>
  <c r="B7" i="1"/>
  <c r="G6" i="1"/>
  <c r="B6" i="1"/>
  <c r="B5" i="1"/>
  <c r="H4" i="1"/>
  <c r="B4" i="1"/>
  <c r="G24" i="2" l="1"/>
  <c r="J11" i="1"/>
  <c r="B29" i="1"/>
  <c r="B29" i="2"/>
  <c r="E12" i="1"/>
  <c r="J13" i="1"/>
  <c r="G21" i="2"/>
  <c r="E13" i="1" s="1"/>
  <c r="B28" i="2" l="1"/>
  <c r="B28" i="1" s="1"/>
  <c r="J14" i="1"/>
</calcChain>
</file>

<file path=xl/sharedStrings.xml><?xml version="1.0" encoding="utf-8"?>
<sst xmlns="http://schemas.openxmlformats.org/spreadsheetml/2006/main" count="555" uniqueCount="183">
  <si>
    <t>RESUMEN ECONÓMICO DE LA JUSTIFICACIÓN</t>
  </si>
  <si>
    <t>Cuenta justificativa simplificada · Subvenciones Eventos y Actividades Deportivas 2026</t>
  </si>
  <si>
    <t>1. DATOS IDENTIFICATIVOS</t>
  </si>
  <si>
    <t>Entidad</t>
  </si>
  <si>
    <t>NIF</t>
  </si>
  <si>
    <t>Actividad</t>
  </si>
  <si>
    <t>Expediente</t>
  </si>
  <si>
    <t>Representante</t>
  </si>
  <si>
    <t>Resolución</t>
  </si>
  <si>
    <t>Período</t>
  </si>
  <si>
    <t>a</t>
  </si>
  <si>
    <t>2. RESUMEN Y CONCILIACIÓN ECONÓMICA</t>
  </si>
  <si>
    <t>Presupuesto inicial</t>
  </si>
  <si>
    <t>Subvención concedida</t>
  </si>
  <si>
    <t>Coste real justificado</t>
  </si>
  <si>
    <t>Otra financiación</t>
  </si>
  <si>
    <t>Imputado a subvención</t>
  </si>
  <si>
    <t>Financiación total</t>
  </si>
  <si>
    <t>Saldo coste - financiación</t>
  </si>
  <si>
    <t>Ayudas/subvenciones totales</t>
  </si>
  <si>
    <t>Reducción del coste</t>
  </si>
  <si>
    <t>Subvención recalculada</t>
  </si>
  <si>
    <t>Remanente potencial</t>
  </si>
  <si>
    <t>Exceso de financiación</t>
  </si>
  <si>
    <t>3. GASTOS POR CLASIFICACIÓN</t>
  </si>
  <si>
    <t>4. OTROS INGRESOS Y FINANCIACIÓN</t>
  </si>
  <si>
    <t>Clasificación</t>
  </si>
  <si>
    <t>Coste</t>
  </si>
  <si>
    <t>Subvención</t>
  </si>
  <si>
    <t>Tipo</t>
  </si>
  <si>
    <t>Financiación</t>
  </si>
  <si>
    <t>Ayuda</t>
  </si>
  <si>
    <t>Alquiler de maquinaria o equipamiento</t>
  </si>
  <si>
    <t>Otra subvención pública</t>
  </si>
  <si>
    <t>Publicidad y propaganda</t>
  </si>
  <si>
    <t>Ayuda privada</t>
  </si>
  <si>
    <t>Material deportivo</t>
  </si>
  <si>
    <t>Patrocinio</t>
  </si>
  <si>
    <t>Trofeos, medallas y placas</t>
  </si>
  <si>
    <t>Cuotas / inscripciones</t>
  </si>
  <si>
    <t>Personal de organización o ejecución</t>
  </si>
  <si>
    <t>Ingresos de la actividad</t>
  </si>
  <si>
    <t>Canon o derechos federativos</t>
  </si>
  <si>
    <t>Recursos propios</t>
  </si>
  <si>
    <t>Avituallamiento deportivo</t>
  </si>
  <si>
    <t>Otro ingreso</t>
  </si>
  <si>
    <t>Otros gastos necesarios</t>
  </si>
  <si>
    <t>TOTAL OTRA FINANCIACIÓN</t>
  </si>
  <si>
    <t>TOTAL GASTOS</t>
  </si>
  <si>
    <t>SUBVENCIÓN MUNICIPAL</t>
  </si>
  <si>
    <t>5. CONTROLES PARA LA PRESENTACIÓN</t>
  </si>
  <si>
    <t>Variación</t>
  </si>
  <si>
    <t>Revisión final</t>
  </si>
  <si>
    <t>Firma representante: ______________________________</t>
  </si>
  <si>
    <t>Fecha: ____ / ____ / 2026</t>
  </si>
  <si>
    <t>MEMORIA ECONÓMICA JUSTIFICATIVA · SUBVENCIONES DEPORTIVAS 2026</t>
  </si>
  <si>
    <t>Plantilla para la cuenta justificativa simplificada (art. 14.3.b). Cumplimente las celdas amarillas; los importes azules se calculan automáticamente. Revise todos los avisos antes de presentar el archivo.</t>
  </si>
  <si>
    <t>1. IDENTIFICACIÓN DE LA ENTIDAD Y LA SUBVENCIÓN</t>
  </si>
  <si>
    <t>Entidad beneficiaria *</t>
  </si>
  <si>
    <t>NIF *</t>
  </si>
  <si>
    <t>Evento / actividad *</t>
  </si>
  <si>
    <t>N.º expediente</t>
  </si>
  <si>
    <t>Representante *</t>
  </si>
  <si>
    <t>Correo electrónico</t>
  </si>
  <si>
    <t>Teléfono</t>
  </si>
  <si>
    <t>Fecha resolución</t>
  </si>
  <si>
    <t>Presupuesto inicial *</t>
  </si>
  <si>
    <t>Subvención concedida *</t>
  </si>
  <si>
    <t>¿Subvención abonada?</t>
  </si>
  <si>
    <t>Importe municipal percibido</t>
  </si>
  <si>
    <t>2. PARÁMETROS DE LAS BASES (NO EDITAR)</t>
  </si>
  <si>
    <t>3. RESUMEN ECONÓMICO AUTOMÁTICO</t>
  </si>
  <si>
    <t>Umbral de reducción</t>
  </si>
  <si>
    <t>Según art. 14.3.b</t>
  </si>
  <si>
    <t>Coste real de la actividad</t>
  </si>
  <si>
    <t>Inicio período subvencionable</t>
  </si>
  <si>
    <t>Según art. 15.3</t>
  </si>
  <si>
    <t>Gastos imputados a subvención municipal</t>
  </si>
  <si>
    <t>Fin período subvencionable</t>
  </si>
  <si>
    <t>Fecha límite de justificación</t>
  </si>
  <si>
    <t>Según art. 14.2</t>
  </si>
  <si>
    <t>Otras ayudas / subvenciones</t>
  </si>
  <si>
    <t>Financiación total considerada</t>
  </si>
  <si>
    <t>Ayudas / subvenciones totales</t>
  </si>
  <si>
    <t>% financiación inicial municipal</t>
  </si>
  <si>
    <t>Reducción del coste final</t>
  </si>
  <si>
    <t>Subvención recalculada (estimación)</t>
  </si>
  <si>
    <t>Remanente potencial a reintegrar</t>
  </si>
  <si>
    <t>4. CONTROLES ANTES DE PRESENTAR</t>
  </si>
  <si>
    <t>Variación del coste</t>
  </si>
  <si>
    <t>Imputación municipal</t>
  </si>
  <si>
    <t>Fechas de gasto</t>
  </si>
  <si>
    <t>Importes de gasto</t>
  </si>
  <si>
    <t>Campos obligatorios</t>
  </si>
  <si>
    <t>Facturas duplicadas</t>
  </si>
  <si>
    <t>Documentación</t>
  </si>
  <si>
    <t>Aviso: los cálculos de reducción, exceso y remanente son orientativos para facilitar la revisión. La cuantía definitiva corresponde al órgano concedente. No incluya la subvención municipal en la hoja «Otros ingresos», pues ya se recoge en esta portada.</t>
  </si>
  <si>
    <t>RELACIÓN CLASIFICADA DE GASTOS</t>
  </si>
  <si>
    <t>Incluya todos los gastos de la actividad. Los campos mínimos exigidos por el art. 14.3.b están marcados con *. Si una factura solo corresponde parcialmente a la actividad, indique el importe atribuible en «Importe actividad». Identifique aparte el importe imputado a la subvención municipal.</t>
  </si>
  <si>
    <t>N.º</t>
  </si>
  <si>
    <t>Clasificación *</t>
  </si>
  <si>
    <t>Acreedor *</t>
  </si>
  <si>
    <t>NIF/CIF acreedor</t>
  </si>
  <si>
    <t>Factura / documento *</t>
  </si>
  <si>
    <t>Concepto</t>
  </si>
  <si>
    <t>Vinculación con la actividad *</t>
  </si>
  <si>
    <t>Fecha emisión *</t>
  </si>
  <si>
    <t>Fecha pago *</t>
  </si>
  <si>
    <t>Base imponible</t>
  </si>
  <si>
    <t>IVA</t>
  </si>
  <si>
    <t>Importe documento *</t>
  </si>
  <si>
    <t>Importe actividad *</t>
  </si>
  <si>
    <t>Imputado a subvención municipal</t>
  </si>
  <si>
    <t>¿IVA recuperable?</t>
  </si>
  <si>
    <t>Medio de pago</t>
  </si>
  <si>
    <t>Justificante pago disponible</t>
  </si>
  <si>
    <t>Factura disponible</t>
  </si>
  <si>
    <t>Control fechas</t>
  </si>
  <si>
    <t>Control importes</t>
  </si>
  <si>
    <t>Campos mínimos</t>
  </si>
  <si>
    <t>Posible duplicado</t>
  </si>
  <si>
    <t>Observaciones</t>
  </si>
  <si>
    <t>Referencia archivo</t>
  </si>
  <si>
    <t>OTROS INGRESOS, AYUDAS Y SUBVENCIONES</t>
  </si>
  <si>
    <t>Detalle toda financiación distinta de la subvención municipal: ayudas, subvenciones, patrocinios, cuotas/inscripciones, ingresos de la actividad y recursos propios. No repita aquí la subvención del Ayuntamiento de Torrevieja indicada en la portada.</t>
  </si>
  <si>
    <t>Tipo de financiación *</t>
  </si>
  <si>
    <t>Procedencia / entidad *</t>
  </si>
  <si>
    <t>NIF/CIF</t>
  </si>
  <si>
    <t>Expediente / referencia</t>
  </si>
  <si>
    <t>Descripción / vinculación</t>
  </si>
  <si>
    <t>Importe *</t>
  </si>
  <si>
    <t>Fecha concesión / obtención</t>
  </si>
  <si>
    <t>Fecha cobro / aplicación</t>
  </si>
  <si>
    <t>¿Es ayuda o subvención?</t>
  </si>
  <si>
    <t>Estado *</t>
  </si>
  <si>
    <t>Financiación computable</t>
  </si>
  <si>
    <t>Ayudas computables</t>
  </si>
  <si>
    <t>Control campos</t>
  </si>
  <si>
    <t>CHECKLIST DE DOCUMENTACIÓN ECONÓMICA</t>
  </si>
  <si>
    <t>Use este listado como control interno. Las facturas y justificantes de pago no se aportan inicialmente, pero deben conservarse y el Ayuntamiento puede requerirlos. Marque «No aplica» solo cuando proceda.</t>
  </si>
  <si>
    <t>Documento / comprobación</t>
  </si>
  <si>
    <t>Estado</t>
  </si>
  <si>
    <t>Nombre del archivo / referencia</t>
  </si>
  <si>
    <t>Fundamento</t>
  </si>
  <si>
    <t>Relación clasificada de gastos cumplimentada</t>
  </si>
  <si>
    <t>Pendiente</t>
  </si>
  <si>
    <t>Art. 14.3.b</t>
  </si>
  <si>
    <t>Relación de otros ingresos, ayudas o subvenciones cumplimentada</t>
  </si>
  <si>
    <t>Facturas o documentos equivalentes conservados y localizables</t>
  </si>
  <si>
    <t>Arts. 14.4 y 15</t>
  </si>
  <si>
    <t>Justificantes de pago conservados y localizables</t>
  </si>
  <si>
    <t>Arts. 14.4 y 15.4</t>
  </si>
  <si>
    <t>Carta de pago del reintegro de remanentes e intereses</t>
  </si>
  <si>
    <t>No aplica</t>
  </si>
  <si>
    <t>Art. 14.3</t>
  </si>
  <si>
    <t>Declaración responsable de IVA no recuperable (Anexo VII)</t>
  </si>
  <si>
    <t>Acreditación de retenciones de IRPF, si existen profesionales sujetos</t>
  </si>
  <si>
    <t>Art. 15.3</t>
  </si>
  <si>
    <t>Revisión de avisos automáticos de la hoja «Inicio y resumen»</t>
  </si>
  <si>
    <t>Control de la plantilla</t>
  </si>
  <si>
    <t>AYUDA DE CUMPLIMENTACIÓN Y CRITERIOS</t>
  </si>
  <si>
    <t>QUÉ EXIGE EL ARTÍCULO 14.3.b</t>
  </si>
  <si>
    <t>La memoria económica debe contener: (1) relación clasificada de gastos con acreedor, número de factura o documento equivalente, importe, fecha de emisión y fecha de pago; (2) identificación de los gastos imputados a la subvención municipal y breve vinculación con la actividad; (3) relación detallada de otros ingresos, ayudas o subvenciones, con importe y procedencia; (4) control de que las ayudas no superen el coste real; y (5) recálculo proporcional si el coste final es inferior en un 20% o más al presupuesto inicial.</t>
  </si>
  <si>
    <t>CLASIFICACIÓN DE GASTOS SUBVENCIONABLES</t>
  </si>
  <si>
    <t>CONTROLES COMPLEMENTARIOS</t>
  </si>
  <si>
    <t>El gasto debe estar efectivamente pagado.</t>
  </si>
  <si>
    <t>Emisión y pago: del 01/11/2025 al 31/10/2026.</t>
  </si>
  <si>
    <t>Importe imputado a actividad ≤ importe del documento.</t>
  </si>
  <si>
    <t>Importe imputado a subvención ≤ importe de actividad.</t>
  </si>
  <si>
    <t>Facturas con identificación de emisor y destinatario.</t>
  </si>
  <si>
    <t>Conservar facturas y acreditaciones de pago.</t>
  </si>
  <si>
    <t>Declarar IVA no recuperable cuando corresponda.</t>
  </si>
  <si>
    <t>No incluir restauración, catering ni actos sociales.</t>
  </si>
  <si>
    <t>SECUENCIA RECOMENDADA</t>
  </si>
  <si>
    <t>1. Complete la identificación y los importes concedidos en «Inicio y resumen».</t>
  </si>
  <si>
    <t>2. Registre todas las facturas y pagos en «Gastos».</t>
  </si>
  <si>
    <t>3. Indique toda financiación adicional en «Otros ingresos».</t>
  </si>
  <si>
    <t>4. Atienda los avisos de fechas, importes, campos y duplicados.</t>
  </si>
  <si>
    <t>5. Revise el recálculo proporcional y el posible exceso de financiación.</t>
  </si>
  <si>
    <t>6. Complete el checklist y presente electrónicamente antes del 10/11/2026.</t>
  </si>
  <si>
    <t>FUENTE</t>
  </si>
  <si>
    <t xml:space="preserve">BASES SUBVENCIONES DE EVENTOS Y ACTIVIDADES DEPORTIVAS ANUALIDAD 2026 v.2.docx · Artículos 4, 14.2, 14.3.b, 14.4 y 15. La plantilla facilita la preparación, pero no sustituye a las bases </t>
  </si>
  <si>
    <t>BASES SUBVENCIONES DE EVENTOS Y ACTIVIDADES DEPORTIVAS ANUALIDAD 2026 v.2.docx · Artículos 4, 14.2, 14.3.b, 14.4 y 15. La plantilla facilita la preparación, pero no sustituye a las bases ni a los anexos oficiales.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</si>
</sst>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
  </numFmts>
  <fonts count="23" x14ac:knownFonts="1">
    <font>
      <sz val="10"/>
      <name val="Arial"/>
      <family val="2"/>
    </font>
    <font>
      <sz val="11"/>
      <name val="Calibri"/>
      <charset val="1"/>
    </font>
    <font>
      <b/>
      <sz val="18"/>
      <color rgb="FFFFFFFF"/>
      <name val="Aptos"/>
      <charset val="1"/>
    </font>
    <font>
      <i/>
      <sz val="9"/>
      <color rgb="FF20303C"/>
      <name val="Aptos"/>
      <charset val="1"/>
    </font>
    <font>
      <b/>
      <sz val="10"/>
      <color rgb="FFFFFFFF"/>
      <name val="Aptos"/>
      <charset val="1"/>
    </font>
    <font>
      <b/>
      <sz val="10"/>
      <color rgb="FF20303C"/>
      <name val="Aptos"/>
      <charset val="1"/>
    </font>
    <font>
      <b/>
      <sz val="9"/>
      <color rgb="FF20303C"/>
      <name val="Aptos"/>
      <charset val="1"/>
    </font>
    <font>
      <b/>
      <sz val="9"/>
      <color rgb="FFFFFFFF"/>
      <name val="Aptos"/>
      <charset val="1"/>
    </font>
    <font>
      <sz val="9"/>
      <color rgb="FF20303C"/>
      <name val="Aptos"/>
      <charset val="1"/>
    </font>
    <font>
      <b/>
      <sz val="9"/>
      <color rgb="FF123B5D"/>
      <name val="Aptos"/>
      <charset val="1"/>
    </font>
    <font>
      <b/>
      <sz val="11"/>
      <color rgb="FFFFFFFF"/>
      <name val="Aptos"/>
      <charset val="1"/>
    </font>
    <font>
      <b/>
      <sz val="11"/>
      <color rgb="FF20303C"/>
      <name val="Aptos"/>
      <charset val="1"/>
    </font>
    <font>
      <i/>
      <sz val="11"/>
      <color rgb="FF20303C"/>
      <name val="Aptos"/>
      <charset val="1"/>
    </font>
    <font>
      <sz val="11"/>
      <name val="Aptos"/>
      <charset val="1"/>
    </font>
    <font>
      <sz val="11"/>
      <color rgb="FF20303C"/>
      <name val="Aptos"/>
      <charset val="1"/>
    </font>
    <font>
      <b/>
      <sz val="8"/>
      <color rgb="FF20303C"/>
      <name val="Aptos"/>
      <charset val="1"/>
    </font>
    <font>
      <i/>
      <sz val="11"/>
      <color rgb="FF52616B"/>
      <name val="Aptos"/>
      <charset val="1"/>
    </font>
    <font>
      <sz val="9"/>
      <name val="Aptos"/>
      <charset val="1"/>
    </font>
    <font>
      <sz val="10"/>
      <color rgb="FF20303C"/>
      <name val="Aptos"/>
      <charset val="1"/>
    </font>
    <font>
      <i/>
      <sz val="11"/>
      <color rgb="FF7F6000"/>
      <name val="Aptos"/>
      <charset val="1"/>
    </font>
    <font>
      <b/>
      <sz val="18"/>
      <color rgb="FFFFFFFF"/>
      <name val="Calibri"/>
      <charset val="1"/>
    </font>
    <font>
      <i/>
      <sz val="11"/>
      <color rgb="FF20303C"/>
      <name val="Calibri"/>
      <charset val="1"/>
    </font>
    <font>
      <b/>
      <sz val="11"/>
      <color rgb="FF123B5D"/>
      <name val="Calibri"/>
      <charset val="1"/>
    </font>
  </fonts>
  <fills count="11">
    <fill>
      <patternFill patternType="none"/>
    </fill>
    <fill>
      <patternFill patternType="gray125"/>
    </fill>
    <fill>
      <patternFill patternType="solid">
        <fgColor rgb="FF123B5D"/>
        <bgColor rgb="FF20303C"/>
      </patternFill>
    </fill>
    <fill>
      <patternFill patternType="solid">
        <fgColor rgb="FFEAF3F8"/>
        <bgColor rgb="FFE8F5F2"/>
      </patternFill>
    </fill>
    <fill>
      <patternFill patternType="solid">
        <fgColor rgb="FF176B87"/>
        <bgColor rgb="FF008080"/>
      </patternFill>
    </fill>
    <fill>
      <patternFill patternType="solid">
        <fgColor rgb="FFF2F4F5"/>
        <bgColor rgb="FFEAF3F8"/>
      </patternFill>
    </fill>
    <fill>
      <patternFill patternType="solid">
        <fgColor rgb="FFE7EEF8"/>
        <bgColor rgb="FFEAF3F8"/>
      </patternFill>
    </fill>
    <fill>
      <patternFill patternType="solid">
        <fgColor rgb="FFE8F5F2"/>
        <bgColor rgb="FFEAF3F8"/>
      </patternFill>
    </fill>
    <fill>
      <patternFill patternType="solid">
        <fgColor rgb="FFFFFFFF"/>
        <bgColor rgb="FFF2F4F5"/>
      </patternFill>
    </fill>
    <fill>
      <patternFill patternType="solid">
        <fgColor rgb="FFFFF4CC"/>
        <bgColor rgb="FFFCE5CD"/>
      </patternFill>
    </fill>
    <fill>
      <patternFill patternType="solid">
        <fgColor rgb="FFFCE5CD"/>
        <bgColor rgb="FFFFF4CC"/>
      </patternFill>
    </fill>
  </fills>
  <borders count="17">
    <border>
      <left/>
      <right/>
      <top/>
      <bottom/>
      <diagonal/>
    </border>
    <border>
      <left style="thin">
        <color rgb="FFCCD6DD"/>
      </left>
      <right style="thin">
        <color rgb="FFCCD6DD"/>
      </right>
      <top style="thin">
        <color rgb="FFCCD6DD"/>
      </top>
      <bottom/>
      <diagonal/>
    </border>
    <border>
      <left style="thin">
        <color rgb="FFCCD6DD"/>
      </left>
      <right style="thin">
        <color rgb="FFCCD6DD"/>
      </right>
      <top style="thin">
        <color rgb="FFCCD6DD"/>
      </top>
      <bottom style="thin">
        <color rgb="FFCCD6DD"/>
      </bottom>
      <diagonal/>
    </border>
    <border>
      <left style="thin">
        <color rgb="FFCCD6DD"/>
      </left>
      <right style="thin">
        <color rgb="FFCCD6DD"/>
      </right>
      <top/>
      <bottom/>
      <diagonal/>
    </border>
    <border>
      <left style="thin">
        <color rgb="FFCCD6DD"/>
      </left>
      <right style="thin">
        <color rgb="FFCCD6DD"/>
      </right>
      <top/>
      <bottom style="thin">
        <color rgb="FFCCD6DD"/>
      </bottom>
      <diagonal/>
    </border>
    <border>
      <left style="thin">
        <color rgb="FFCCD6DD"/>
      </left>
      <right style="thin">
        <color rgb="FFCCD6DD"/>
      </right>
      <top style="thin">
        <color rgb="FFCCD6DD"/>
      </top>
      <bottom style="double">
        <color rgb="FF176B87"/>
      </bottom>
      <diagonal/>
    </border>
    <border>
      <left style="thin">
        <color rgb="FFCCD6DD"/>
      </left>
      <right/>
      <top style="thin">
        <color rgb="FFCCD6DD"/>
      </top>
      <bottom style="thin">
        <color rgb="FFCCD6DD"/>
      </bottom>
      <diagonal/>
    </border>
    <border>
      <left/>
      <right style="thin">
        <color rgb="FFCCD6DD"/>
      </right>
      <top style="thin">
        <color rgb="FFCCD6DD"/>
      </top>
      <bottom style="thin">
        <color rgb="FFCCD6DD"/>
      </bottom>
      <diagonal/>
    </border>
    <border>
      <left/>
      <right style="thin">
        <color rgb="FFE4EAEE"/>
      </right>
      <top/>
      <bottom style="thin">
        <color rgb="FFE4EAEE"/>
      </bottom>
      <diagonal/>
    </border>
    <border>
      <left style="thin">
        <color rgb="FFE4EAEE"/>
      </left>
      <right style="thin">
        <color rgb="FFE4EAEE"/>
      </right>
      <top/>
      <bottom style="thin">
        <color rgb="FFE4EAEE"/>
      </bottom>
      <diagonal/>
    </border>
    <border>
      <left style="thin">
        <color rgb="FFE4EAEE"/>
      </left>
      <right/>
      <top/>
      <bottom style="thin">
        <color rgb="FFE4EAEE"/>
      </bottom>
      <diagonal/>
    </border>
    <border>
      <left/>
      <right style="thin">
        <color rgb="FFE4EAEE"/>
      </right>
      <top style="thin">
        <color rgb="FFE4EAEE"/>
      </top>
      <bottom style="thin">
        <color rgb="FFE4EAEE"/>
      </bottom>
      <diagonal/>
    </border>
    <border>
      <left style="thin">
        <color rgb="FFE4EAEE"/>
      </left>
      <right style="thin">
        <color rgb="FFE4EAEE"/>
      </right>
      <top style="thin">
        <color rgb="FFE4EAEE"/>
      </top>
      <bottom style="thin">
        <color rgb="FFE4EAEE"/>
      </bottom>
      <diagonal/>
    </border>
    <border>
      <left style="thin">
        <color rgb="FFE4EAEE"/>
      </left>
      <right/>
      <top style="thin">
        <color rgb="FFE4EAEE"/>
      </top>
      <bottom style="thin">
        <color rgb="FFE4EAEE"/>
      </bottom>
      <diagonal/>
    </border>
    <border>
      <left/>
      <right style="thin">
        <color rgb="FFE4EAEE"/>
      </right>
      <top style="thin">
        <color rgb="FFE4EAEE"/>
      </top>
      <bottom/>
      <diagonal/>
    </border>
    <border>
      <left style="thin">
        <color rgb="FFE4EAEE"/>
      </left>
      <right style="thin">
        <color rgb="FFE4EAEE"/>
      </right>
      <top style="thin">
        <color rgb="FFE4EAEE"/>
      </top>
      <bottom/>
      <diagonal/>
    </border>
    <border>
      <left style="thin">
        <color rgb="FFE4EAEE"/>
      </left>
      <right/>
      <top style="thin">
        <color rgb="FFE4EAEE"/>
      </top>
      <bottom/>
      <diagonal/>
    </border>
  </borders>
  <cellStyleXfs count="2">
    <xf numFmtId="0" fontId="0" fillId="0" borderId="0"/>
    <xf numFmtId="0" fontId="1" fillId="0" borderId="0"/>
  </cellStyleXfs>
  <cellXfs count="105">
    <xf numFmtId="0" fontId="0" fillId="0" borderId="0" xfId="0"/>
    <xf numFmtId="0" fontId="8" fillId="3" borderId="1" xfId="1" applyFont="1" applyFill="1" applyBorder="1" applyAlignment="1">
      <alignment vertical="center" wrapText="1"/>
    </xf>
    <xf numFmtId="0" fontId="10" fillId="4" borderId="0" xfId="1" applyFont="1" applyFill="1" applyBorder="1" applyAlignment="1">
      <alignment vertical="center"/>
    </xf>
    <xf numFmtId="0" fontId="9" fillId="7" borderId="5" xfId="1" applyFont="1" applyFill="1" applyBorder="1" applyAlignment="1">
      <alignment vertical="center"/>
    </xf>
    <xf numFmtId="0" fontId="9" fillId="7" borderId="2" xfId="1" applyFont="1" applyFill="1" applyBorder="1" applyAlignment="1">
      <alignment vertical="center"/>
    </xf>
    <xf numFmtId="0" fontId="8" fillId="5" borderId="2" xfId="1" applyFont="1" applyFill="1" applyBorder="1" applyAlignment="1">
      <alignment vertical="center"/>
    </xf>
    <xf numFmtId="0" fontId="7" fillId="4" borderId="2" xfId="1" applyFont="1" applyFill="1" applyBorder="1" applyAlignment="1">
      <alignment horizontal="center" vertical="center" wrapText="1"/>
    </xf>
    <xf numFmtId="0" fontId="6" fillId="5" borderId="4" xfId="1" applyFont="1" applyFill="1" applyBorder="1" applyAlignment="1">
      <alignment vertical="center" wrapText="1"/>
    </xf>
    <xf numFmtId="0" fontId="6" fillId="5" borderId="3" xfId="1" applyFont="1" applyFill="1" applyBorder="1" applyAlignment="1">
      <alignment vertical="center" wrapText="1"/>
    </xf>
    <xf numFmtId="0" fontId="6" fillId="5" borderId="1" xfId="1" applyFont="1" applyFill="1" applyBorder="1" applyAlignment="1">
      <alignment vertical="center" wrapText="1"/>
    </xf>
    <xf numFmtId="14" fontId="5" fillId="6" borderId="2" xfId="1" applyNumberFormat="1" applyFont="1" applyFill="1" applyBorder="1" applyAlignment="1">
      <alignment vertical="center"/>
    </xf>
    <xf numFmtId="0" fontId="5" fillId="6" borderId="2" xfId="1" applyFont="1" applyFill="1" applyBorder="1" applyAlignment="1">
      <alignment vertical="center"/>
    </xf>
    <xf numFmtId="0" fontId="4" fillId="4" borderId="0" xfId="1" applyFont="1" applyFill="1" applyBorder="1" applyAlignment="1">
      <alignment vertical="center"/>
    </xf>
    <xf numFmtId="0" fontId="3" fillId="3" borderId="0" xfId="1" applyFont="1" applyFill="1" applyBorder="1" applyAlignment="1">
      <alignment horizontal="center" vertical="center"/>
    </xf>
    <xf numFmtId="0" fontId="2" fillId="2" borderId="0" xfId="1" applyFont="1" applyFill="1" applyBorder="1" applyAlignment="1">
      <alignment horizontal="left" vertical="center"/>
    </xf>
    <xf numFmtId="0" fontId="5" fillId="5" borderId="1" xfId="1" applyFont="1" applyFill="1" applyBorder="1" applyAlignment="1">
      <alignment vertical="center" wrapText="1"/>
    </xf>
    <xf numFmtId="0" fontId="5" fillId="5" borderId="2" xfId="1" applyFont="1" applyFill="1" applyBorder="1" applyAlignment="1">
      <alignment vertical="center" wrapText="1"/>
    </xf>
    <xf numFmtId="0" fontId="5" fillId="5" borderId="3" xfId="1" applyFont="1" applyFill="1" applyBorder="1" applyAlignment="1">
      <alignment vertical="center" wrapText="1"/>
    </xf>
    <xf numFmtId="0" fontId="5" fillId="5" borderId="4" xfId="1" applyFont="1" applyFill="1" applyBorder="1" applyAlignment="1">
      <alignment vertical="center" wrapText="1"/>
    </xf>
    <xf numFmtId="0" fontId="6" fillId="5" borderId="1" xfId="1" applyFont="1" applyFill="1" applyBorder="1" applyAlignment="1">
      <alignment vertical="center" wrapText="1"/>
    </xf>
    <xf numFmtId="164" fontId="6" fillId="6" borderId="1" xfId="1" applyNumberFormat="1" applyFont="1" applyFill="1" applyBorder="1" applyAlignment="1">
      <alignment vertical="center"/>
    </xf>
    <xf numFmtId="0" fontId="6" fillId="5" borderId="3" xfId="1" applyFont="1" applyFill="1" applyBorder="1" applyAlignment="1">
      <alignment vertical="center" wrapText="1"/>
    </xf>
    <xf numFmtId="164" fontId="6" fillId="6" borderId="3" xfId="1" applyNumberFormat="1" applyFont="1" applyFill="1" applyBorder="1" applyAlignment="1">
      <alignment vertical="center"/>
    </xf>
    <xf numFmtId="10" fontId="6" fillId="6" borderId="3" xfId="1" applyNumberFormat="1" applyFont="1" applyFill="1" applyBorder="1" applyAlignment="1">
      <alignment vertical="center"/>
    </xf>
    <xf numFmtId="0" fontId="6" fillId="5" borderId="4" xfId="1" applyFont="1" applyFill="1" applyBorder="1" applyAlignment="1">
      <alignment vertical="center" wrapText="1"/>
    </xf>
    <xf numFmtId="164" fontId="6" fillId="6" borderId="4" xfId="1" applyNumberFormat="1" applyFont="1" applyFill="1" applyBorder="1" applyAlignment="1">
      <alignment vertical="center"/>
    </xf>
    <xf numFmtId="0" fontId="7" fillId="4" borderId="2" xfId="1" applyFont="1" applyFill="1" applyBorder="1" applyAlignment="1">
      <alignment horizontal="center" vertical="center" wrapText="1"/>
    </xf>
    <xf numFmtId="164" fontId="8" fillId="6" borderId="2" xfId="1" applyNumberFormat="1" applyFont="1" applyFill="1" applyBorder="1" applyAlignment="1">
      <alignment vertical="center"/>
    </xf>
    <xf numFmtId="164" fontId="9" fillId="7" borderId="2" xfId="1" applyNumberFormat="1" applyFont="1" applyFill="1" applyBorder="1" applyAlignment="1">
      <alignment vertical="center"/>
    </xf>
    <xf numFmtId="164" fontId="9" fillId="7" borderId="5" xfId="1" applyNumberFormat="1" applyFont="1" applyFill="1" applyBorder="1" applyAlignment="1">
      <alignment vertical="center"/>
    </xf>
    <xf numFmtId="0" fontId="11" fillId="5" borderId="1" xfId="1" applyFont="1" applyFill="1" applyBorder="1" applyAlignment="1">
      <alignment vertical="center" wrapText="1"/>
    </xf>
    <xf numFmtId="0" fontId="11" fillId="5" borderId="3" xfId="1" applyFont="1" applyFill="1" applyBorder="1" applyAlignment="1">
      <alignment vertical="center" wrapText="1"/>
    </xf>
    <xf numFmtId="0" fontId="11" fillId="5" borderId="4" xfId="1" applyFont="1" applyFill="1" applyBorder="1" applyAlignment="1">
      <alignment vertical="center" wrapText="1"/>
    </xf>
    <xf numFmtId="0" fontId="13" fillId="0" borderId="0" xfId="1" applyFont="1" applyBorder="1"/>
    <xf numFmtId="0" fontId="6" fillId="5" borderId="2" xfId="1" applyFont="1" applyFill="1" applyBorder="1" applyAlignment="1">
      <alignment vertical="center" wrapText="1"/>
    </xf>
    <xf numFmtId="0" fontId="15" fillId="5" borderId="1" xfId="1" applyFont="1" applyFill="1" applyBorder="1" applyAlignment="1">
      <alignment vertical="center" wrapText="1"/>
    </xf>
    <xf numFmtId="9" fontId="6" fillId="6" borderId="1" xfId="1" applyNumberFormat="1" applyFont="1" applyFill="1" applyBorder="1" applyAlignment="1">
      <alignment vertical="center"/>
    </xf>
    <xf numFmtId="0" fontId="15" fillId="5" borderId="3" xfId="1" applyFont="1" applyFill="1" applyBorder="1" applyAlignment="1">
      <alignment vertical="center" wrapText="1"/>
    </xf>
    <xf numFmtId="14" fontId="6" fillId="6" borderId="3" xfId="1" applyNumberFormat="1" applyFont="1" applyFill="1" applyBorder="1" applyAlignment="1">
      <alignment vertical="center"/>
    </xf>
    <xf numFmtId="0" fontId="15" fillId="5" borderId="4" xfId="1" applyFont="1" applyFill="1" applyBorder="1" applyAlignment="1">
      <alignment vertical="center" wrapText="1"/>
    </xf>
    <xf numFmtId="14" fontId="6" fillId="6" borderId="4" xfId="1" applyNumberFormat="1" applyFont="1" applyFill="1" applyBorder="1" applyAlignment="1">
      <alignment vertical="center"/>
    </xf>
    <xf numFmtId="0" fontId="17" fillId="0" borderId="0" xfId="1" applyFont="1" applyBorder="1"/>
    <xf numFmtId="0" fontId="10" fillId="4" borderId="2" xfId="1" applyFont="1" applyFill="1" applyBorder="1" applyAlignment="1">
      <alignment horizontal="center" vertical="center" wrapText="1"/>
    </xf>
    <xf numFmtId="0" fontId="13" fillId="6" borderId="8" xfId="1" applyFont="1" applyFill="1" applyBorder="1" applyAlignment="1">
      <alignment horizontal="center"/>
    </xf>
    <xf numFmtId="0" fontId="13" fillId="9" borderId="9" xfId="1" applyFont="1" applyFill="1" applyBorder="1" applyProtection="1">
      <protection locked="0"/>
    </xf>
    <xf numFmtId="14" fontId="13" fillId="9" borderId="9" xfId="1" applyNumberFormat="1" applyFont="1" applyFill="1" applyBorder="1" applyAlignment="1" applyProtection="1">
      <alignment horizontal="center"/>
      <protection locked="0"/>
    </xf>
    <xf numFmtId="164" fontId="13" fillId="9" borderId="9" xfId="1" applyNumberFormat="1" applyFont="1" applyFill="1" applyBorder="1" applyProtection="1">
      <protection locked="0"/>
    </xf>
    <xf numFmtId="0" fontId="13" fillId="9" borderId="9" xfId="1" applyFont="1" applyFill="1" applyBorder="1" applyAlignment="1" applyProtection="1">
      <alignment horizontal="center"/>
      <protection locked="0"/>
    </xf>
    <xf numFmtId="0" fontId="13" fillId="6" borderId="9" xfId="1" applyFont="1" applyFill="1" applyBorder="1" applyAlignment="1">
      <alignment horizontal="center"/>
    </xf>
    <xf numFmtId="0" fontId="13" fillId="9" borderId="10" xfId="1" applyFont="1" applyFill="1" applyBorder="1" applyProtection="1">
      <protection locked="0"/>
    </xf>
    <xf numFmtId="0" fontId="13" fillId="6" borderId="11" xfId="1" applyFont="1" applyFill="1" applyBorder="1" applyAlignment="1">
      <alignment horizontal="center"/>
    </xf>
    <xf numFmtId="0" fontId="13" fillId="9" borderId="12" xfId="1" applyFont="1" applyFill="1" applyBorder="1" applyProtection="1">
      <protection locked="0"/>
    </xf>
    <xf numFmtId="14" fontId="13" fillId="9" borderId="12" xfId="1" applyNumberFormat="1" applyFont="1" applyFill="1" applyBorder="1" applyAlignment="1" applyProtection="1">
      <alignment horizontal="center"/>
      <protection locked="0"/>
    </xf>
    <xf numFmtId="164" fontId="13" fillId="9" borderId="12" xfId="1" applyNumberFormat="1" applyFont="1" applyFill="1" applyBorder="1" applyProtection="1">
      <protection locked="0"/>
    </xf>
    <xf numFmtId="0" fontId="13" fillId="9" borderId="12" xfId="1" applyFont="1" applyFill="1" applyBorder="1" applyAlignment="1" applyProtection="1">
      <alignment horizontal="center"/>
      <protection locked="0"/>
    </xf>
    <xf numFmtId="0" fontId="13" fillId="6" borderId="12" xfId="1" applyFont="1" applyFill="1" applyBorder="1" applyAlignment="1">
      <alignment horizontal="center"/>
    </xf>
    <xf numFmtId="0" fontId="13" fillId="9" borderId="13" xfId="1" applyFont="1" applyFill="1" applyBorder="1" applyProtection="1">
      <protection locked="0"/>
    </xf>
    <xf numFmtId="0" fontId="13" fillId="6" borderId="14" xfId="1" applyFont="1" applyFill="1" applyBorder="1" applyAlignment="1">
      <alignment horizontal="center"/>
    </xf>
    <xf numFmtId="0" fontId="13" fillId="9" borderId="15" xfId="1" applyFont="1" applyFill="1" applyBorder="1" applyProtection="1">
      <protection locked="0"/>
    </xf>
    <xf numFmtId="14" fontId="13" fillId="9" borderId="15" xfId="1" applyNumberFormat="1" applyFont="1" applyFill="1" applyBorder="1" applyAlignment="1" applyProtection="1">
      <alignment horizontal="center"/>
      <protection locked="0"/>
    </xf>
    <xf numFmtId="164" fontId="13" fillId="9" borderId="15" xfId="1" applyNumberFormat="1" applyFont="1" applyFill="1" applyBorder="1" applyProtection="1">
      <protection locked="0"/>
    </xf>
    <xf numFmtId="0" fontId="13" fillId="9" borderId="15" xfId="1" applyFont="1" applyFill="1" applyBorder="1" applyAlignment="1" applyProtection="1">
      <alignment horizontal="center"/>
      <protection locked="0"/>
    </xf>
    <xf numFmtId="0" fontId="13" fillId="6" borderId="15" xfId="1" applyFont="1" applyFill="1" applyBorder="1" applyAlignment="1">
      <alignment horizontal="center"/>
    </xf>
    <xf numFmtId="0" fontId="13" fillId="9" borderId="16" xfId="1" applyFont="1" applyFill="1" applyBorder="1" applyProtection="1">
      <protection locked="0"/>
    </xf>
    <xf numFmtId="0" fontId="13" fillId="6" borderId="8" xfId="1" applyFont="1" applyFill="1" applyBorder="1"/>
    <xf numFmtId="14" fontId="13" fillId="9" borderId="9" xfId="1" applyNumberFormat="1" applyFont="1" applyFill="1" applyBorder="1" applyProtection="1">
      <protection locked="0"/>
    </xf>
    <xf numFmtId="164" fontId="13" fillId="6" borderId="9" xfId="1" applyNumberFormat="1" applyFont="1" applyFill="1" applyBorder="1"/>
    <xf numFmtId="0" fontId="13" fillId="6" borderId="10" xfId="1" applyFont="1" applyFill="1" applyBorder="1"/>
    <xf numFmtId="0" fontId="13" fillId="6" borderId="11" xfId="1" applyFont="1" applyFill="1" applyBorder="1"/>
    <xf numFmtId="14" fontId="13" fillId="9" borderId="12" xfId="1" applyNumberFormat="1" applyFont="1" applyFill="1" applyBorder="1" applyProtection="1">
      <protection locked="0"/>
    </xf>
    <xf numFmtId="164" fontId="13" fillId="6" borderId="12" xfId="1" applyNumberFormat="1" applyFont="1" applyFill="1" applyBorder="1"/>
    <xf numFmtId="0" fontId="13" fillId="6" borderId="13" xfId="1" applyFont="1" applyFill="1" applyBorder="1"/>
    <xf numFmtId="0" fontId="13" fillId="6" borderId="14" xfId="1" applyFont="1" applyFill="1" applyBorder="1"/>
    <xf numFmtId="14" fontId="13" fillId="9" borderId="15" xfId="1" applyNumberFormat="1" applyFont="1" applyFill="1" applyBorder="1" applyProtection="1">
      <protection locked="0"/>
    </xf>
    <xf numFmtId="164" fontId="13" fillId="6" borderId="15" xfId="1" applyNumberFormat="1" applyFont="1" applyFill="1" applyBorder="1"/>
    <xf numFmtId="0" fontId="13" fillId="6" borderId="16" xfId="1" applyFont="1" applyFill="1" applyBorder="1"/>
    <xf numFmtId="0" fontId="13" fillId="5" borderId="2" xfId="1" applyFont="1" applyFill="1" applyBorder="1"/>
    <xf numFmtId="0" fontId="13" fillId="5" borderId="2" xfId="1" applyFont="1" applyFill="1" applyBorder="1" applyAlignment="1">
      <alignment wrapText="1"/>
    </xf>
    <xf numFmtId="0" fontId="13" fillId="9" borderId="2" xfId="1" applyFont="1" applyFill="1" applyBorder="1" applyProtection="1">
      <protection locked="0"/>
    </xf>
    <xf numFmtId="0" fontId="8" fillId="3" borderId="3" xfId="1" applyFont="1" applyFill="1" applyBorder="1" applyAlignment="1">
      <alignment vertical="center" wrapText="1"/>
    </xf>
    <xf numFmtId="0" fontId="8" fillId="3" borderId="4" xfId="1" applyFont="1" applyFill="1" applyBorder="1" applyAlignment="1">
      <alignment vertical="center" wrapText="1"/>
    </xf>
    <xf numFmtId="0" fontId="8" fillId="8" borderId="6" xfId="1" applyFont="1" applyFill="1" applyBorder="1" applyAlignment="1">
      <alignment vertical="center"/>
    </xf>
    <xf numFmtId="0" fontId="8" fillId="8" borderId="7" xfId="1" applyFont="1" applyFill="1" applyBorder="1" applyAlignment="1">
      <alignment vertical="center"/>
    </xf>
    <xf numFmtId="0" fontId="12" fillId="3" borderId="0" xfId="1" applyFont="1" applyFill="1" applyBorder="1" applyAlignment="1">
      <alignment vertical="center" wrapText="1"/>
    </xf>
    <xf numFmtId="0" fontId="14" fillId="9" borderId="2" xfId="1" applyFont="1" applyFill="1" applyBorder="1" applyAlignment="1" applyProtection="1">
      <alignment vertical="center"/>
      <protection locked="0"/>
    </xf>
    <xf numFmtId="14" fontId="14" fillId="9" borderId="2" xfId="1" applyNumberFormat="1" applyFont="1" applyFill="1" applyBorder="1" applyAlignment="1" applyProtection="1">
      <alignment vertical="center"/>
      <protection locked="0"/>
    </xf>
    <xf numFmtId="164" fontId="14" fillId="9" borderId="2" xfId="1" applyNumberFormat="1" applyFont="1" applyFill="1" applyBorder="1" applyAlignment="1" applyProtection="1">
      <alignment vertical="center"/>
      <protection locked="0"/>
    </xf>
    <xf numFmtId="0" fontId="16" fillId="5" borderId="1" xfId="1" applyFont="1" applyFill="1" applyBorder="1"/>
    <xf numFmtId="164" fontId="5" fillId="6" borderId="1" xfId="1" applyNumberFormat="1" applyFont="1" applyFill="1" applyBorder="1" applyAlignment="1">
      <alignment vertical="center"/>
    </xf>
    <xf numFmtId="0" fontId="16" fillId="5" borderId="3" xfId="1" applyFont="1" applyFill="1" applyBorder="1"/>
    <xf numFmtId="164" fontId="5" fillId="6" borderId="3" xfId="1" applyNumberFormat="1" applyFont="1" applyFill="1" applyBorder="1" applyAlignment="1">
      <alignment vertical="center"/>
    </xf>
    <xf numFmtId="0" fontId="16" fillId="5" borderId="4" xfId="1" applyFont="1" applyFill="1" applyBorder="1"/>
    <xf numFmtId="10" fontId="5" fillId="6" borderId="3" xfId="1" applyNumberFormat="1" applyFont="1" applyFill="1" applyBorder="1" applyAlignment="1">
      <alignment vertical="center"/>
    </xf>
    <xf numFmtId="164" fontId="5" fillId="6" borderId="4" xfId="1" applyNumberFormat="1" applyFont="1" applyFill="1" applyBorder="1" applyAlignment="1">
      <alignment vertical="center"/>
    </xf>
    <xf numFmtId="0" fontId="18" fillId="3" borderId="1" xfId="1" applyFont="1" applyFill="1" applyBorder="1" applyAlignment="1">
      <alignment wrapText="1"/>
    </xf>
    <xf numFmtId="0" fontId="18" fillId="3" borderId="3" xfId="1" applyFont="1" applyFill="1" applyBorder="1" applyAlignment="1">
      <alignment wrapText="1"/>
    </xf>
    <xf numFmtId="0" fontId="18" fillId="3" borderId="4" xfId="1" applyFont="1" applyFill="1" applyBorder="1" applyAlignment="1">
      <alignment wrapText="1"/>
    </xf>
    <xf numFmtId="0" fontId="19" fillId="10" borderId="0" xfId="1" applyFont="1" applyFill="1" applyBorder="1" applyAlignment="1">
      <alignment vertical="center" wrapText="1"/>
    </xf>
    <xf numFmtId="0" fontId="20" fillId="2" borderId="0" xfId="1" applyFont="1" applyFill="1" applyBorder="1" applyAlignment="1">
      <alignment horizontal="left" vertical="center"/>
    </xf>
    <xf numFmtId="0" fontId="21" fillId="3" borderId="0" xfId="1" applyFont="1" applyFill="1" applyBorder="1" applyAlignment="1">
      <alignment vertical="center" wrapText="1"/>
    </xf>
    <xf numFmtId="0" fontId="22" fillId="7" borderId="0" xfId="1" applyFont="1" applyFill="1" applyBorder="1" applyAlignment="1">
      <alignment vertical="center"/>
    </xf>
    <xf numFmtId="0" fontId="14" fillId="3" borderId="0" xfId="1" applyFont="1" applyFill="1" applyBorder="1" applyAlignment="1">
      <alignment vertical="center" wrapText="1"/>
    </xf>
    <xf numFmtId="0" fontId="14" fillId="5" borderId="2" xfId="1" applyFont="1" applyFill="1" applyBorder="1" applyAlignment="1">
      <alignment vertical="center" wrapText="1"/>
    </xf>
    <xf numFmtId="0" fontId="14" fillId="7" borderId="2" xfId="1" applyFont="1" applyFill="1" applyBorder="1" applyAlignment="1">
      <alignment vertical="center" wrapText="1"/>
    </xf>
    <xf numFmtId="0" fontId="16" fillId="5" borderId="0" xfId="1" applyFont="1" applyFill="1" applyBorder="1" applyAlignment="1">
      <alignment vertical="center" wrapText="1"/>
    </xf>
  </cellXfs>
  <cellStyles count="2">
    <cellStyle name="Normal" xfId="0" builtinId="0"/>
    <cellStyle name="Normal 2" xfId="1" xr:uid="{00000000-0005-0000-0000-000006000000}"/>
  </cellStyles>
  <dxfs count="17">
    <dxf>
      <font>
        <b/>
        <color rgb="FF7F6000"/>
      </font>
      <fill>
        <patternFill>
          <bgColor rgb="FFFCE5CD"/>
        </patternFill>
      </fill>
    </dxf>
    <dxf>
      <font>
        <b/>
        <color rgb="FF274E13"/>
      </font>
      <fill>
        <patternFill>
          <bgColor rgb="FFD9EAD3"/>
        </patternFill>
      </fill>
    </dxf>
    <dxf>
      <font>
        <b/>
        <color rgb="FF7F6000"/>
      </font>
      <fill>
        <patternFill>
          <bgColor rgb="FFFCE5CD"/>
        </patternFill>
      </fill>
    </dxf>
    <dxf>
      <font>
        <color rgb="FF274E13"/>
      </font>
      <fill>
        <patternFill>
          <bgColor rgb="FFD9EAD3"/>
        </patternFill>
      </fill>
    </dxf>
    <dxf>
      <font>
        <b/>
        <color rgb="FF990000"/>
      </font>
      <fill>
        <patternFill>
          <bgColor rgb="FFF4CCCC"/>
        </patternFill>
      </fill>
    </dxf>
    <dxf>
      <font>
        <b/>
        <color rgb="FF7F6000"/>
      </font>
      <fill>
        <patternFill>
          <bgColor rgb="FFFCE5CD"/>
        </patternFill>
      </fill>
    </dxf>
    <dxf>
      <font>
        <b/>
        <color rgb="FF990000"/>
      </font>
      <fill>
        <patternFill>
          <bgColor rgb="FFF4CCCC"/>
        </patternFill>
      </fill>
    </dxf>
    <dxf>
      <font>
        <color rgb="FF274E13"/>
      </font>
      <fill>
        <patternFill>
          <bgColor rgb="FFD9EAD3"/>
        </patternFill>
      </fill>
    </dxf>
    <dxf>
      <font>
        <b/>
        <color rgb="FF7F6000"/>
      </font>
      <fill>
        <patternFill>
          <bgColor rgb="FFFCE5CD"/>
        </patternFill>
      </fill>
    </dxf>
    <dxf>
      <font>
        <b/>
        <color rgb="FF990000"/>
      </font>
      <fill>
        <patternFill>
          <bgColor rgb="FFF4CCCC"/>
        </patternFill>
      </fill>
    </dxf>
    <dxf>
      <font>
        <b/>
        <color rgb="FF274E13"/>
      </font>
      <fill>
        <patternFill>
          <bgColor rgb="FFD9EAD3"/>
        </patternFill>
      </fill>
    </dxf>
    <dxf>
      <font>
        <b/>
        <color rgb="FF7F6000"/>
      </font>
      <fill>
        <patternFill>
          <bgColor rgb="FFFCE5CD"/>
        </patternFill>
      </fill>
    </dxf>
    <dxf>
      <font>
        <b/>
        <color rgb="FF990000"/>
      </font>
      <fill>
        <patternFill>
          <bgColor rgb="FFF4CCCC"/>
        </patternFill>
      </fill>
    </dxf>
    <dxf>
      <font>
        <color rgb="FF274E13"/>
      </font>
      <fill>
        <patternFill>
          <bgColor rgb="FFD9EAD3"/>
        </patternFill>
      </fill>
    </dxf>
    <dxf>
      <font>
        <b/>
        <color rgb="FF7F6000"/>
      </font>
      <fill>
        <patternFill>
          <bgColor rgb="FFFCE5CD"/>
        </patternFill>
      </fill>
    </dxf>
    <dxf>
      <font>
        <b/>
        <color rgb="FF990000"/>
      </font>
      <fill>
        <patternFill>
          <bgColor rgb="FFF4CCCC"/>
        </patternFill>
      </fill>
    </dxf>
    <dxf>
      <font>
        <color rgb="FF274E13"/>
      </font>
      <fill>
        <patternFill>
          <bgColor rgb="FFD9EAD3"/>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90000"/>
      <rgbColor rgb="FF008000"/>
      <rgbColor rgb="FF000080"/>
      <rgbColor rgb="FF7F6000"/>
      <rgbColor rgb="FF800080"/>
      <rgbColor rgb="FF176B87"/>
      <rgbColor rgb="FFE4EAEE"/>
      <rgbColor rgb="FF808080"/>
      <rgbColor rgb="FF9999FF"/>
      <rgbColor rgb="FF993366"/>
      <rgbColor rgb="FFFFF4CC"/>
      <rgbColor rgb="FFE8F5F2"/>
      <rgbColor rgb="FF660066"/>
      <rgbColor rgb="FFFF8080"/>
      <rgbColor rgb="FF0066CC"/>
      <rgbColor rgb="FFCCD6DD"/>
      <rgbColor rgb="FF000080"/>
      <rgbColor rgb="FFFF00FF"/>
      <rgbColor rgb="FFFFFF00"/>
      <rgbColor rgb="FF00FFFF"/>
      <rgbColor rgb="FF800080"/>
      <rgbColor rgb="FF800000"/>
      <rgbColor rgb="FF008080"/>
      <rgbColor rgb="FF0000FF"/>
      <rgbColor rgb="FF00CCFF"/>
      <rgbColor rgb="FFEAF3F8"/>
      <rgbColor rgb="FFD9EAD3"/>
      <rgbColor rgb="FFFCE5CD"/>
      <rgbColor rgb="FFE7EEF8"/>
      <rgbColor rgb="FFF2F4F5"/>
      <rgbColor rgb="FFCC99FF"/>
      <rgbColor rgb="FFF4CCCC"/>
      <rgbColor rgb="FF3366FF"/>
      <rgbColor rgb="FF33CCCC"/>
      <rgbColor rgb="FF99CC00"/>
      <rgbColor rgb="FFFFCC00"/>
      <rgbColor rgb="FFFF9900"/>
      <rgbColor rgb="FFFF6600"/>
      <rgbColor rgb="FF52616B"/>
      <rgbColor rgb="FF969696"/>
      <rgbColor rgb="FF123B5D"/>
      <rgbColor rgb="FF339966"/>
      <rgbColor rgb="FF003300"/>
      <rgbColor rgb="FF274E13"/>
      <rgbColor rgb="FF993300"/>
      <rgbColor rgb="FF993366"/>
      <rgbColor rgb="FF333399"/>
      <rgbColor rgb="FF20303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Gastos" displayName="TablaGastos" ref="A6:X206" totalsRowShown="0">
  <tableColumns count="24">
    <tableColumn id="1" xr3:uid="{00000000-0010-0000-0000-000001000000}" name="N.º"/>
    <tableColumn id="2" xr3:uid="{00000000-0010-0000-0000-000002000000}" name="Clasificación *"/>
    <tableColumn id="3" xr3:uid="{00000000-0010-0000-0000-000003000000}" name="Acreedor *"/>
    <tableColumn id="4" xr3:uid="{00000000-0010-0000-0000-000004000000}" name="NIF/CIF acreedor"/>
    <tableColumn id="5" xr3:uid="{00000000-0010-0000-0000-000005000000}" name="Factura / documento *"/>
    <tableColumn id="6" xr3:uid="{00000000-0010-0000-0000-000006000000}" name="Concepto"/>
    <tableColumn id="7" xr3:uid="{00000000-0010-0000-0000-000007000000}" name="Vinculación con la actividad *"/>
    <tableColumn id="8" xr3:uid="{00000000-0010-0000-0000-000008000000}" name="Fecha emisión *"/>
    <tableColumn id="9" xr3:uid="{00000000-0010-0000-0000-000009000000}" name="Fecha pago *"/>
    <tableColumn id="10" xr3:uid="{00000000-0010-0000-0000-00000A000000}" name="Base imponible"/>
    <tableColumn id="11" xr3:uid="{00000000-0010-0000-0000-00000B000000}" name="IVA"/>
    <tableColumn id="12" xr3:uid="{00000000-0010-0000-0000-00000C000000}" name="Importe documento *"/>
    <tableColumn id="13" xr3:uid="{00000000-0010-0000-0000-00000D000000}" name="Importe actividad *"/>
    <tableColumn id="14" xr3:uid="{00000000-0010-0000-0000-00000E000000}" name="Imputado a subvención municipal"/>
    <tableColumn id="15" xr3:uid="{00000000-0010-0000-0000-00000F000000}" name="¿IVA recuperable?"/>
    <tableColumn id="16" xr3:uid="{00000000-0010-0000-0000-000010000000}" name="Medio de pago"/>
    <tableColumn id="17" xr3:uid="{00000000-0010-0000-0000-000011000000}" name="Justificante pago disponible"/>
    <tableColumn id="18" xr3:uid="{00000000-0010-0000-0000-000012000000}" name="Factura disponible"/>
    <tableColumn id="19" xr3:uid="{00000000-0010-0000-0000-000013000000}" name="Control fechas"/>
    <tableColumn id="20" xr3:uid="{00000000-0010-0000-0000-000014000000}" name="Control importes"/>
    <tableColumn id="21" xr3:uid="{00000000-0010-0000-0000-000015000000}" name="Campos mínimos"/>
    <tableColumn id="22" xr3:uid="{00000000-0010-0000-0000-000016000000}" name="Posible duplicado"/>
    <tableColumn id="23" xr3:uid="{00000000-0010-0000-0000-000017000000}" name="Observaciones"/>
    <tableColumn id="24" xr3:uid="{00000000-0010-0000-0000-000018000000}" name="Referencia archivo"/>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OtrosIngresos" displayName="TablaOtrosIngresos" ref="A6:N106" totalsRowShown="0">
  <tableColumns count="14">
    <tableColumn id="1" xr3:uid="{00000000-0010-0000-0100-000001000000}" name="N.º"/>
    <tableColumn id="2" xr3:uid="{00000000-0010-0000-0100-000002000000}" name="Tipo de financiación *"/>
    <tableColumn id="3" xr3:uid="{00000000-0010-0000-0100-000003000000}" name="Procedencia / entidad *"/>
    <tableColumn id="4" xr3:uid="{00000000-0010-0000-0100-000004000000}" name="NIF/CIF"/>
    <tableColumn id="5" xr3:uid="{00000000-0010-0000-0100-000005000000}" name="Expediente / referencia"/>
    <tableColumn id="6" xr3:uid="{00000000-0010-0000-0100-000006000000}" name="Descripción / vinculación"/>
    <tableColumn id="7" xr3:uid="{00000000-0010-0000-0100-000007000000}" name="Importe *"/>
    <tableColumn id="8" xr3:uid="{00000000-0010-0000-0100-000008000000}" name="Fecha concesión / obtención"/>
    <tableColumn id="9" xr3:uid="{00000000-0010-0000-0100-000009000000}" name="Fecha cobro / aplicación"/>
    <tableColumn id="10" xr3:uid="{00000000-0010-0000-0100-00000A000000}" name="¿Es ayuda o subvención?"/>
    <tableColumn id="11" xr3:uid="{00000000-0010-0000-0100-00000B000000}" name="Estado *"/>
    <tableColumn id="12" xr3:uid="{00000000-0010-0000-0100-00000C000000}" name="Financiación computable"/>
    <tableColumn id="13" xr3:uid="{00000000-0010-0000-0100-00000D000000}" name="Ayudas computables"/>
    <tableColumn id="14" xr3:uid="{00000000-0010-0000-0100-00000E000000}" name="Control campos"/>
  </tableColumns>
  <tableStyleInfo showFirstColumn="0" showLastColumn="0" showRowStripes="1" showColumnStripes="0"/>
</table>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
  <sheetViews>
    <sheetView showGridLines="0" zoomScaleNormal="100" workbookViewId="0">
      <selection activeCell="B4" activeCellId="1" sqref="A14:A17 B4"/>
    </sheetView>
  </sheetViews>
  <sheetFormatPr baseColWidth="10" defaultColWidth="8.7109375" defaultRowHeight="12.75" x14ac:dyDescent="0.2"/>
  <cols>
    <col min="1" max="1" width="18" customWidth="1"/>
    <col min="2" max="3" width="10" customWidth="1"/>
    <col min="4" max="4" width="12" customWidth="1"/>
    <col min="5" max="5" width="13" customWidth="1"/>
    <col min="6" max="6" width="18" customWidth="1"/>
    <col min="7" max="8" width="10" customWidth="1"/>
    <col min="9" max="9" width="12" customWidth="1"/>
    <col min="10" max="10" width="13" customWidth="1"/>
  </cols>
  <sheetData>
    <row r="1" spans="1:10" ht="27.95" customHeight="1" x14ac:dyDescent="0.2">
      <c r="A1" s="14" t="s">
        <v>0</v>
      </c>
      <c r="B1" s="14" t="s">
        <v>0</v>
      </c>
      <c r="C1" s="14" t="s">
        <v>0</v>
      </c>
      <c r="D1" s="14" t="s">
        <v>0</v>
      </c>
      <c r="E1" s="14" t="s">
        <v>0</v>
      </c>
      <c r="F1" s="14" t="s">
        <v>0</v>
      </c>
      <c r="G1" s="14" t="s">
        <v>0</v>
      </c>
      <c r="H1" s="14" t="s">
        <v>0</v>
      </c>
      <c r="I1" s="14" t="s">
        <v>0</v>
      </c>
      <c r="J1" s="14" t="s">
        <v>0</v>
      </c>
    </row>
    <row r="2" spans="1:10" ht="18" customHeight="1" x14ac:dyDescent="0.2">
      <c r="A2" s="13" t="s">
        <v>1</v>
      </c>
      <c r="B2" s="13"/>
      <c r="C2" s="13"/>
      <c r="D2" s="13"/>
      <c r="E2" s="13"/>
      <c r="F2" s="13"/>
      <c r="G2" s="13"/>
      <c r="H2" s="13"/>
      <c r="I2" s="13"/>
      <c r="J2" s="13"/>
    </row>
    <row r="3" spans="1:10" ht="18" customHeight="1" x14ac:dyDescent="0.2">
      <c r="A3" s="12" t="s">
        <v>2</v>
      </c>
      <c r="B3" s="12" t="s">
        <v>2</v>
      </c>
      <c r="C3" s="12" t="s">
        <v>2</v>
      </c>
      <c r="D3" s="12" t="s">
        <v>2</v>
      </c>
      <c r="E3" s="12" t="s">
        <v>2</v>
      </c>
      <c r="F3" s="12" t="s">
        <v>2</v>
      </c>
      <c r="G3" s="12" t="s">
        <v>2</v>
      </c>
      <c r="H3" s="12" t="s">
        <v>2</v>
      </c>
      <c r="I3" s="12" t="s">
        <v>2</v>
      </c>
      <c r="J3" s="12" t="s">
        <v>2</v>
      </c>
    </row>
    <row r="4" spans="1:10" ht="15" customHeight="1" x14ac:dyDescent="0.2">
      <c r="A4" s="15" t="s">
        <v>3</v>
      </c>
      <c r="B4" s="11" t="str">
        <f>IF('Inicio y resumen'!B6="","",'Inicio y resumen'!B6)</f>
        <v/>
      </c>
      <c r="C4" s="11"/>
      <c r="D4" s="11"/>
      <c r="E4" s="11"/>
      <c r="F4" s="11"/>
      <c r="G4" s="16" t="s">
        <v>4</v>
      </c>
      <c r="H4" s="11" t="str">
        <f>IF('Inicio y resumen'!G6="","",'Inicio y resumen'!G6)</f>
        <v/>
      </c>
      <c r="I4" s="11"/>
      <c r="J4" s="11"/>
    </row>
    <row r="5" spans="1:10" ht="15" customHeight="1" x14ac:dyDescent="0.2">
      <c r="A5" s="17" t="s">
        <v>5</v>
      </c>
      <c r="B5" s="11" t="str">
        <f>IF('Inicio y resumen'!B7="","",'Inicio y resumen'!B7)</f>
        <v/>
      </c>
      <c r="C5" s="11"/>
      <c r="D5" s="11"/>
      <c r="E5" s="11"/>
      <c r="F5" s="11"/>
      <c r="G5" s="11"/>
      <c r="H5" s="11"/>
      <c r="I5" s="11"/>
      <c r="J5" s="11"/>
    </row>
    <row r="6" spans="1:10" ht="15" customHeight="1" x14ac:dyDescent="0.2">
      <c r="A6" s="17" t="s">
        <v>6</v>
      </c>
      <c r="B6" s="11" t="str">
        <f>IF('Inicio y resumen'!B8="","",'Inicio y resumen'!B8)</f>
        <v/>
      </c>
      <c r="C6" s="11"/>
      <c r="D6" s="11"/>
      <c r="E6" s="11"/>
      <c r="F6" s="16" t="s">
        <v>7</v>
      </c>
      <c r="G6" s="11" t="str">
        <f>IF('Inicio y resumen'!G8="","",'Inicio y resumen'!G8)</f>
        <v/>
      </c>
      <c r="H6" s="11"/>
      <c r="I6" s="11"/>
      <c r="J6" s="11"/>
    </row>
    <row r="7" spans="1:10" ht="15" customHeight="1" x14ac:dyDescent="0.2">
      <c r="A7" s="18" t="s">
        <v>8</v>
      </c>
      <c r="B7" s="10" t="str">
        <f>IF('Inicio y resumen'!B10="","",'Inicio y resumen'!B10)</f>
        <v/>
      </c>
      <c r="C7" s="10"/>
      <c r="D7" s="16" t="s">
        <v>9</v>
      </c>
      <c r="E7" s="10">
        <f>'Inicio y resumen'!B15</f>
        <v>45962</v>
      </c>
      <c r="F7" s="10"/>
      <c r="G7" s="16" t="s">
        <v>10</v>
      </c>
      <c r="H7" s="10">
        <f>'Inicio y resumen'!B16</f>
        <v>46326</v>
      </c>
      <c r="I7" s="10"/>
      <c r="J7" s="10"/>
    </row>
    <row r="8" spans="1:10" ht="18" customHeight="1" x14ac:dyDescent="0.2">
      <c r="A8" s="12" t="s">
        <v>11</v>
      </c>
      <c r="B8" s="12" t="s">
        <v>11</v>
      </c>
      <c r="C8" s="12" t="s">
        <v>11</v>
      </c>
      <c r="D8" s="12" t="s">
        <v>11</v>
      </c>
      <c r="E8" s="12" t="s">
        <v>11</v>
      </c>
      <c r="F8" s="12" t="s">
        <v>11</v>
      </c>
      <c r="G8" s="12" t="s">
        <v>11</v>
      </c>
      <c r="H8" s="12" t="s">
        <v>11</v>
      </c>
      <c r="I8" s="12" t="s">
        <v>11</v>
      </c>
      <c r="J8" s="12" t="s">
        <v>11</v>
      </c>
    </row>
    <row r="9" spans="1:10" ht="15" customHeight="1" x14ac:dyDescent="0.2">
      <c r="A9" s="9" t="s">
        <v>12</v>
      </c>
      <c r="B9" s="9"/>
      <c r="C9" s="9"/>
      <c r="D9" s="9"/>
      <c r="E9" s="20">
        <f>'Inicio y resumen'!E10</f>
        <v>0</v>
      </c>
      <c r="F9" s="9" t="s">
        <v>13</v>
      </c>
      <c r="G9" s="9"/>
      <c r="H9" s="9"/>
      <c r="I9" s="9"/>
      <c r="J9" s="20">
        <f>'Inicio y resumen'!H10</f>
        <v>0</v>
      </c>
    </row>
    <row r="10" spans="1:10" ht="15" customHeight="1" x14ac:dyDescent="0.2">
      <c r="A10" s="8" t="s">
        <v>14</v>
      </c>
      <c r="B10" s="8"/>
      <c r="C10" s="8"/>
      <c r="D10" s="8"/>
      <c r="E10" s="22">
        <f>'Inicio y resumen'!G14</f>
        <v>0</v>
      </c>
      <c r="F10" s="8" t="s">
        <v>15</v>
      </c>
      <c r="G10" s="8"/>
      <c r="H10" s="8"/>
      <c r="I10" s="8"/>
      <c r="J10" s="22">
        <f>'Inicio y resumen'!G16</f>
        <v>0</v>
      </c>
    </row>
    <row r="11" spans="1:10" ht="15" customHeight="1" x14ac:dyDescent="0.2">
      <c r="A11" s="8" t="s">
        <v>16</v>
      </c>
      <c r="B11" s="8"/>
      <c r="C11" s="8"/>
      <c r="D11" s="8"/>
      <c r="E11" s="22">
        <f>'Inicio y resumen'!G15</f>
        <v>0</v>
      </c>
      <c r="F11" s="8" t="s">
        <v>17</v>
      </c>
      <c r="G11" s="8"/>
      <c r="H11" s="8"/>
      <c r="I11" s="8"/>
      <c r="J11" s="22">
        <f>'Inicio y resumen'!G18</f>
        <v>0</v>
      </c>
    </row>
    <row r="12" spans="1:10" ht="15" customHeight="1" x14ac:dyDescent="0.2">
      <c r="A12" s="8" t="s">
        <v>18</v>
      </c>
      <c r="B12" s="8"/>
      <c r="C12" s="8"/>
      <c r="D12" s="8"/>
      <c r="E12" s="22">
        <f>'Inicio y resumen'!G14-'Inicio y resumen'!G18</f>
        <v>0</v>
      </c>
      <c r="F12" s="8" t="s">
        <v>19</v>
      </c>
      <c r="G12" s="8"/>
      <c r="H12" s="8"/>
      <c r="I12" s="8"/>
      <c r="J12" s="22">
        <f>'Inicio y resumen'!G19</f>
        <v>0</v>
      </c>
    </row>
    <row r="13" spans="1:10" ht="15" customHeight="1" x14ac:dyDescent="0.2">
      <c r="A13" s="8" t="s">
        <v>20</v>
      </c>
      <c r="B13" s="8"/>
      <c r="C13" s="8"/>
      <c r="D13" s="8"/>
      <c r="E13" s="23">
        <f>'Inicio y resumen'!G21</f>
        <v>0</v>
      </c>
      <c r="F13" s="8" t="s">
        <v>21</v>
      </c>
      <c r="G13" s="8"/>
      <c r="H13" s="8"/>
      <c r="I13" s="8"/>
      <c r="J13" s="22">
        <f>'Inicio y resumen'!G22</f>
        <v>0</v>
      </c>
    </row>
    <row r="14" spans="1:10" ht="15" customHeight="1" x14ac:dyDescent="0.2">
      <c r="A14" s="7" t="s">
        <v>22</v>
      </c>
      <c r="B14" s="7"/>
      <c r="C14" s="7"/>
      <c r="D14" s="7"/>
      <c r="E14" s="25">
        <f>'Inicio y resumen'!G23</f>
        <v>0</v>
      </c>
      <c r="F14" s="7" t="s">
        <v>23</v>
      </c>
      <c r="G14" s="7"/>
      <c r="H14" s="7"/>
      <c r="I14" s="7"/>
      <c r="J14" s="25">
        <f>'Inicio y resumen'!G24</f>
        <v>0</v>
      </c>
    </row>
    <row r="15" spans="1:10" ht="20.100000000000001" customHeight="1" x14ac:dyDescent="0.2">
      <c r="A15" s="12" t="s">
        <v>24</v>
      </c>
      <c r="B15" s="12" t="s">
        <v>24</v>
      </c>
      <c r="C15" s="12" t="s">
        <v>24</v>
      </c>
      <c r="D15" s="12" t="s">
        <v>24</v>
      </c>
      <c r="E15" s="12" t="s">
        <v>24</v>
      </c>
      <c r="F15" s="12" t="s">
        <v>25</v>
      </c>
      <c r="G15" s="12" t="s">
        <v>25</v>
      </c>
      <c r="H15" s="12" t="s">
        <v>25</v>
      </c>
      <c r="I15" s="12" t="s">
        <v>25</v>
      </c>
      <c r="J15" s="12" t="s">
        <v>25</v>
      </c>
    </row>
    <row r="16" spans="1:10" ht="20.100000000000001" customHeight="1" x14ac:dyDescent="0.2">
      <c r="A16" s="6" t="s">
        <v>26</v>
      </c>
      <c r="B16" s="6"/>
      <c r="C16" s="6"/>
      <c r="D16" s="26" t="s">
        <v>27</v>
      </c>
      <c r="E16" s="26" t="s">
        <v>28</v>
      </c>
      <c r="F16" s="6" t="s">
        <v>29</v>
      </c>
      <c r="G16" s="6"/>
      <c r="H16" s="6"/>
      <c r="I16" s="26" t="s">
        <v>30</v>
      </c>
      <c r="J16" s="26" t="s">
        <v>31</v>
      </c>
    </row>
    <row r="17" spans="1:10" ht="15" customHeight="1" x14ac:dyDescent="0.2">
      <c r="A17" s="5" t="s">
        <v>32</v>
      </c>
      <c r="B17" s="5"/>
      <c r="C17" s="5"/>
      <c r="D17" s="27">
        <f>SUMIF(Gastos!$B$7:$B$206,A17,Gastos!$M$7:$M$206)</f>
        <v>0</v>
      </c>
      <c r="E17" s="27">
        <f>SUMIF(Gastos!$B$7:$B$206,A17,Gastos!$N$7:$N$206)</f>
        <v>0</v>
      </c>
      <c r="F17" s="5" t="s">
        <v>33</v>
      </c>
      <c r="G17" s="5"/>
      <c r="H17" s="5"/>
      <c r="I17" s="27">
        <f>SUMIF('Otros ingresos'!$B$7:$B$106,F17,'Otros ingresos'!$L$7:$L$106)</f>
        <v>0</v>
      </c>
      <c r="J17" s="27">
        <f>SUMIF('Otros ingresos'!$B$7:$B$106,F17,'Otros ingresos'!$M$7:$M$106)</f>
        <v>0</v>
      </c>
    </row>
    <row r="18" spans="1:10" ht="15" customHeight="1" x14ac:dyDescent="0.2">
      <c r="A18" s="5" t="s">
        <v>34</v>
      </c>
      <c r="B18" s="5"/>
      <c r="C18" s="5"/>
      <c r="D18" s="27">
        <f>SUMIF(Gastos!$B$7:$B$206,A18,Gastos!$M$7:$M$206)</f>
        <v>0</v>
      </c>
      <c r="E18" s="27">
        <f>SUMIF(Gastos!$B$7:$B$206,A18,Gastos!$N$7:$N$206)</f>
        <v>0</v>
      </c>
      <c r="F18" s="5" t="s">
        <v>35</v>
      </c>
      <c r="G18" s="5"/>
      <c r="H18" s="5"/>
      <c r="I18" s="27">
        <f>SUMIF('Otros ingresos'!$B$7:$B$106,F18,'Otros ingresos'!$L$7:$L$106)</f>
        <v>0</v>
      </c>
      <c r="J18" s="27">
        <f>SUMIF('Otros ingresos'!$B$7:$B$106,F18,'Otros ingresos'!$M$7:$M$106)</f>
        <v>0</v>
      </c>
    </row>
    <row r="19" spans="1:10" ht="15" customHeight="1" x14ac:dyDescent="0.2">
      <c r="A19" s="5" t="s">
        <v>36</v>
      </c>
      <c r="B19" s="5"/>
      <c r="C19" s="5"/>
      <c r="D19" s="27">
        <f>SUMIF(Gastos!$B$7:$B$206,A19,Gastos!$M$7:$M$206)</f>
        <v>0</v>
      </c>
      <c r="E19" s="27">
        <f>SUMIF(Gastos!$B$7:$B$206,A19,Gastos!$N$7:$N$206)</f>
        <v>0</v>
      </c>
      <c r="F19" s="5" t="s">
        <v>37</v>
      </c>
      <c r="G19" s="5"/>
      <c r="H19" s="5"/>
      <c r="I19" s="27">
        <f>SUMIF('Otros ingresos'!$B$7:$B$106,F19,'Otros ingresos'!$L$7:$L$106)</f>
        <v>0</v>
      </c>
      <c r="J19" s="27">
        <f>SUMIF('Otros ingresos'!$B$7:$B$106,F19,'Otros ingresos'!$M$7:$M$106)</f>
        <v>0</v>
      </c>
    </row>
    <row r="20" spans="1:10" ht="15" customHeight="1" x14ac:dyDescent="0.2">
      <c r="A20" s="5" t="s">
        <v>38</v>
      </c>
      <c r="B20" s="5"/>
      <c r="C20" s="5"/>
      <c r="D20" s="27">
        <f>SUMIF(Gastos!$B$7:$B$206,A20,Gastos!$M$7:$M$206)</f>
        <v>0</v>
      </c>
      <c r="E20" s="27">
        <f>SUMIF(Gastos!$B$7:$B$206,A20,Gastos!$N$7:$N$206)</f>
        <v>0</v>
      </c>
      <c r="F20" s="5" t="s">
        <v>39</v>
      </c>
      <c r="G20" s="5"/>
      <c r="H20" s="5"/>
      <c r="I20" s="27">
        <f>SUMIF('Otros ingresos'!$B$7:$B$106,F20,'Otros ingresos'!$L$7:$L$106)</f>
        <v>0</v>
      </c>
      <c r="J20" s="27">
        <f>SUMIF('Otros ingresos'!$B$7:$B$106,F20,'Otros ingresos'!$M$7:$M$106)</f>
        <v>0</v>
      </c>
    </row>
    <row r="21" spans="1:10" ht="15" customHeight="1" x14ac:dyDescent="0.2">
      <c r="A21" s="5" t="s">
        <v>40</v>
      </c>
      <c r="B21" s="5"/>
      <c r="C21" s="5"/>
      <c r="D21" s="27">
        <f>SUMIF(Gastos!$B$7:$B$206,A21,Gastos!$M$7:$M$206)</f>
        <v>0</v>
      </c>
      <c r="E21" s="27">
        <f>SUMIF(Gastos!$B$7:$B$206,A21,Gastos!$N$7:$N$206)</f>
        <v>0</v>
      </c>
      <c r="F21" s="5" t="s">
        <v>41</v>
      </c>
      <c r="G21" s="5"/>
      <c r="H21" s="5"/>
      <c r="I21" s="27">
        <f>SUMIF('Otros ingresos'!$B$7:$B$106,F21,'Otros ingresos'!$L$7:$L$106)</f>
        <v>0</v>
      </c>
      <c r="J21" s="27">
        <f>SUMIF('Otros ingresos'!$B$7:$B$106,F21,'Otros ingresos'!$M$7:$M$106)</f>
        <v>0</v>
      </c>
    </row>
    <row r="22" spans="1:10" ht="15" customHeight="1" x14ac:dyDescent="0.2">
      <c r="A22" s="5" t="s">
        <v>42</v>
      </c>
      <c r="B22" s="5"/>
      <c r="C22" s="5"/>
      <c r="D22" s="27">
        <f>SUMIF(Gastos!$B$7:$B$206,A22,Gastos!$M$7:$M$206)</f>
        <v>0</v>
      </c>
      <c r="E22" s="27">
        <f>SUMIF(Gastos!$B$7:$B$206,A22,Gastos!$N$7:$N$206)</f>
        <v>0</v>
      </c>
      <c r="F22" s="5" t="s">
        <v>43</v>
      </c>
      <c r="G22" s="5"/>
      <c r="H22" s="5"/>
      <c r="I22" s="27">
        <f>SUMIF('Otros ingresos'!$B$7:$B$106,F22,'Otros ingresos'!$L$7:$L$106)</f>
        <v>0</v>
      </c>
      <c r="J22" s="27">
        <f>SUMIF('Otros ingresos'!$B$7:$B$106,F22,'Otros ingresos'!$M$7:$M$106)</f>
        <v>0</v>
      </c>
    </row>
    <row r="23" spans="1:10" ht="15" customHeight="1" x14ac:dyDescent="0.2">
      <c r="A23" s="5" t="s">
        <v>44</v>
      </c>
      <c r="B23" s="5"/>
      <c r="C23" s="5"/>
      <c r="D23" s="27">
        <f>SUMIF(Gastos!$B$7:$B$206,A23,Gastos!$M$7:$M$206)</f>
        <v>0</v>
      </c>
      <c r="E23" s="27">
        <f>SUMIF(Gastos!$B$7:$B$206,A23,Gastos!$N$7:$N$206)</f>
        <v>0</v>
      </c>
      <c r="F23" s="5" t="s">
        <v>45</v>
      </c>
      <c r="G23" s="5"/>
      <c r="H23" s="5"/>
      <c r="I23" s="27">
        <f>SUMIF('Otros ingresos'!$B$7:$B$106,F23,'Otros ingresos'!$L$7:$L$106)</f>
        <v>0</v>
      </c>
      <c r="J23" s="27">
        <f>SUMIF('Otros ingresos'!$B$7:$B$106,F23,'Otros ingresos'!$M$7:$M$106)</f>
        <v>0</v>
      </c>
    </row>
    <row r="24" spans="1:10" ht="15" customHeight="1" x14ac:dyDescent="0.2">
      <c r="A24" s="5" t="s">
        <v>46</v>
      </c>
      <c r="B24" s="5"/>
      <c r="C24" s="5"/>
      <c r="D24" s="27">
        <f>SUMIF(Gastos!$B$7:$B$206,A24,Gastos!$M$7:$M$206)</f>
        <v>0</v>
      </c>
      <c r="E24" s="27">
        <f>SUMIF(Gastos!$B$7:$B$206,A24,Gastos!$N$7:$N$206)</f>
        <v>0</v>
      </c>
      <c r="F24" s="4" t="s">
        <v>47</v>
      </c>
      <c r="G24" s="4"/>
      <c r="H24" s="4"/>
      <c r="I24" s="28">
        <f>SUM(I17:I23)</f>
        <v>0</v>
      </c>
      <c r="J24" s="28">
        <f>SUM(J17:J23)</f>
        <v>0</v>
      </c>
    </row>
    <row r="25" spans="1:10" ht="15" customHeight="1" x14ac:dyDescent="0.2">
      <c r="A25" s="3" t="s">
        <v>48</v>
      </c>
      <c r="B25" s="3"/>
      <c r="C25" s="3"/>
      <c r="D25" s="29">
        <f>SUM(D17:D24)</f>
        <v>0</v>
      </c>
      <c r="E25" s="29">
        <f>SUM(E17:E24)</f>
        <v>0</v>
      </c>
      <c r="F25" s="4" t="s">
        <v>49</v>
      </c>
      <c r="G25" s="4"/>
      <c r="H25" s="4"/>
      <c r="I25" s="28">
        <f>'Inicio y resumen'!H10</f>
        <v>0</v>
      </c>
      <c r="J25" s="28">
        <f>'Inicio y resumen'!H10</f>
        <v>0</v>
      </c>
    </row>
    <row r="26" spans="1:10" ht="18" customHeight="1" x14ac:dyDescent="0.2">
      <c r="A26" s="2" t="s">
        <v>50</v>
      </c>
      <c r="B26" s="2" t="s">
        <v>50</v>
      </c>
      <c r="C26" s="2" t="s">
        <v>50</v>
      </c>
      <c r="D26" s="2" t="s">
        <v>50</v>
      </c>
      <c r="E26" s="2" t="s">
        <v>50</v>
      </c>
      <c r="F26" s="2" t="s">
        <v>50</v>
      </c>
      <c r="G26" s="2" t="s">
        <v>50</v>
      </c>
      <c r="H26" s="2" t="s">
        <v>50</v>
      </c>
      <c r="I26" s="2" t="s">
        <v>50</v>
      </c>
      <c r="J26" s="2" t="s">
        <v>50</v>
      </c>
    </row>
    <row r="27" spans="1:10" ht="18.95" customHeight="1" x14ac:dyDescent="0.2">
      <c r="A27" s="30" t="s">
        <v>51</v>
      </c>
      <c r="B27" s="1" t="str">
        <f>'Inicio y resumen'!B27</f>
        <v>PENDIENTE: indique presupuesto y gastos</v>
      </c>
      <c r="C27" s="1"/>
      <c r="D27" s="1"/>
      <c r="E27" s="1"/>
      <c r="F27" s="1"/>
      <c r="G27" s="1"/>
      <c r="H27" s="1"/>
      <c r="I27" s="1"/>
      <c r="J27" s="1"/>
    </row>
    <row r="28" spans="1:10" ht="18.95" customHeight="1" x14ac:dyDescent="0.2">
      <c r="A28" s="31" t="s">
        <v>30</v>
      </c>
      <c r="B28" s="79" t="str">
        <f>'Inicio y resumen'!B28&amp;" · "&amp;'Inicio y resumen'!B29</f>
        <v>OK: sin exceso de financiación · OK: imputación dentro de la subvención concedida</v>
      </c>
      <c r="C28" s="79"/>
      <c r="D28" s="79"/>
      <c r="E28" s="79"/>
      <c r="F28" s="79"/>
      <c r="G28" s="79"/>
      <c r="H28" s="79"/>
      <c r="I28" s="79"/>
      <c r="J28" s="79"/>
    </row>
    <row r="29" spans="1:10" ht="18.95" customHeight="1" x14ac:dyDescent="0.2">
      <c r="A29" s="32" t="s">
        <v>52</v>
      </c>
      <c r="B29" s="80" t="str">
        <f>IF(OR(ROUND(D25-E10,2)&lt;&gt;0,ROUND(E25-E11,2)&lt;&gt;0,ROUND(I24-J10,2)&lt;&gt;0,ROUND(J24-'Inicio y resumen'!G17,2)&lt;&gt;0),"REVISAR: hay importes sin clasificar; los totales no coinciden",IF(COUNTIF('Otros ingresos'!$N$7:$N$106,"FALTAN DATOS")&gt;0,"REVISAR: faltan datos en otros ingresos",IF(COUNTIF(Gastos!$S$7:$V$206,"REVISAR")+COUNTIF(Gastos!$U$7:$U$206,"FALTAN DATOS")+COUNTIF(Gastos!$V$7:$V$206,"DUPLICADO")+COUNTIF(Documentación!$C$7:$C$14,"Pendiente")&gt;0,"REVISAR: existen incidencias o documentos pendientes","OK: relación y documentación validadas")))</f>
        <v>REVISAR: existen incidencias o documentos pendientes</v>
      </c>
      <c r="C29" s="80"/>
      <c r="D29" s="80"/>
      <c r="E29" s="80"/>
      <c r="F29" s="80"/>
      <c r="G29" s="80"/>
      <c r="H29" s="80"/>
      <c r="I29" s="80"/>
      <c r="J29" s="80"/>
    </row>
    <row r="30" spans="1:10" ht="26.1" customHeight="1" x14ac:dyDescent="0.2">
      <c r="A30" s="81" t="s">
        <v>53</v>
      </c>
      <c r="B30" s="81"/>
      <c r="C30" s="81"/>
      <c r="D30" s="81"/>
      <c r="E30" s="81"/>
      <c r="F30" s="82" t="s">
        <v>54</v>
      </c>
      <c r="G30" s="82"/>
      <c r="H30" s="82"/>
      <c r="I30" s="82"/>
      <c r="J30" s="82"/>
    </row>
    <row r="31" spans="1:10" ht="24" customHeight="1" x14ac:dyDescent="0.2"/>
    <row r="32" spans="1:10" ht="20.100000000000001" customHeight="1" x14ac:dyDescent="0.2"/>
    <row r="33" ht="20.100000000000001" customHeight="1" x14ac:dyDescent="0.2"/>
    <row r="34" ht="20.100000000000001" customHeight="1" x14ac:dyDescent="0.2"/>
    <row r="35" ht="33.950000000000003" customHeight="1" x14ac:dyDescent="0.2"/>
    <row r="36" ht="20.100000000000001" customHeight="1" x14ac:dyDescent="0.2"/>
    <row r="37" ht="20.100000000000001" customHeight="1" x14ac:dyDescent="0.2"/>
    <row r="38" ht="27" customHeight="1" x14ac:dyDescent="0.2"/>
    <row r="39" ht="27" customHeight="1" x14ac:dyDescent="0.2"/>
    <row r="40" ht="20.100000000000001" customHeight="1" x14ac:dyDescent="0.2"/>
    <row r="41" ht="33.950000000000003" customHeight="1" x14ac:dyDescent="0.2"/>
    <row r="42" ht="33.950000000000003" customHeight="1" x14ac:dyDescent="0.2"/>
    <row r="43" ht="20.100000000000001" customHeight="1" x14ac:dyDescent="0.2"/>
    <row r="44" ht="24" customHeight="1" x14ac:dyDescent="0.2"/>
  </sheetData>
  <sheetProtection password="E543" sheet="1" objects="1" scenarios="1" selectLockedCells="1" autoFilter="0"/>
  <mergeCells count="52">
    <mergeCell ref="A26:J26"/>
    <mergeCell ref="B27:J27"/>
    <mergeCell ref="B28:J28"/>
    <mergeCell ref="B29:J29"/>
    <mergeCell ref="A30:E30"/>
    <mergeCell ref="F30:J30"/>
    <mergeCell ref="A23:C23"/>
    <mergeCell ref="F23:H23"/>
    <mergeCell ref="A24:C24"/>
    <mergeCell ref="F24:H24"/>
    <mergeCell ref="A25:C25"/>
    <mergeCell ref="F25:H25"/>
    <mergeCell ref="A20:C20"/>
    <mergeCell ref="F20:H20"/>
    <mergeCell ref="A21:C21"/>
    <mergeCell ref="F21:H21"/>
    <mergeCell ref="A22:C22"/>
    <mergeCell ref="F22:H22"/>
    <mergeCell ref="A17:C17"/>
    <mergeCell ref="F17:H17"/>
    <mergeCell ref="A18:C18"/>
    <mergeCell ref="F18:H18"/>
    <mergeCell ref="A19:C19"/>
    <mergeCell ref="F19:H19"/>
    <mergeCell ref="A14:D14"/>
    <mergeCell ref="F14:I14"/>
    <mergeCell ref="A15:E15"/>
    <mergeCell ref="F15:J15"/>
    <mergeCell ref="A16:C16"/>
    <mergeCell ref="F16:H16"/>
    <mergeCell ref="A11:D11"/>
    <mergeCell ref="F11:I11"/>
    <mergeCell ref="A12:D12"/>
    <mergeCell ref="F12:I12"/>
    <mergeCell ref="A13:D13"/>
    <mergeCell ref="F13:I13"/>
    <mergeCell ref="A8:J8"/>
    <mergeCell ref="A9:D9"/>
    <mergeCell ref="F9:I9"/>
    <mergeCell ref="A10:D10"/>
    <mergeCell ref="F10:I10"/>
    <mergeCell ref="B5:J5"/>
    <mergeCell ref="B6:E6"/>
    <mergeCell ref="G6:J6"/>
    <mergeCell ref="B7:C7"/>
    <mergeCell ref="E7:F7"/>
    <mergeCell ref="H7:J7"/>
    <mergeCell ref="A1:J1"/>
    <mergeCell ref="A2:J2"/>
    <mergeCell ref="A3:J3"/>
    <mergeCell ref="B4:F4"/>
    <mergeCell ref="H4:J4"/>
  </mergeCells>
  <conditionalFormatting sqref="B32:B36">
    <cfRule type="containsText" dxfId="16" priority="2" operator="containsText" text="OK:">
      <formula>NOT(ISERROR(SEARCH("OK:",B32)))</formula>
    </cfRule>
    <cfRule type="containsText" dxfId="15" priority="3" operator="containsText" text="REVISAR:">
      <formula>NOT(ISERROR(SEARCH("REVISAR:",B32)))</formula>
    </cfRule>
    <cfRule type="containsText" dxfId="14" priority="4" operator="containsText" text="PENDIENTE:">
      <formula>NOT(ISERROR(SEARCH("PENDIENTE:",B32)))</formula>
    </cfRule>
  </conditionalFormatting>
  <conditionalFormatting sqref="B27:J29">
    <cfRule type="expression" dxfId="13" priority="5">
      <formula>LEFT($B27,3)="OK:"</formula>
    </cfRule>
    <cfRule type="expression" dxfId="12" priority="6">
      <formula>LEFT($B27,8)="REVISAR:"</formula>
    </cfRule>
    <cfRule type="expression" dxfId="11" priority="7">
      <formula>LEFT($B27,10)="PENDIENTE:"</formula>
    </cfRule>
  </conditionalFormatting>
  <printOptions horizontalCentered="1"/>
  <pageMargins left="0.25" right="0.25" top="0.25" bottom="0.25" header="0.511811023622047" footer="0.511811023622047"/>
  <pageSetup paperSize="9"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8"/>
  <sheetViews>
    <sheetView showGridLines="0" topLeftCell="A16" zoomScaleNormal="100" workbookViewId="0">
      <selection activeCell="A14" sqref="A14:A17"/>
    </sheetView>
  </sheetViews>
  <sheetFormatPr baseColWidth="10" defaultColWidth="8.7109375" defaultRowHeight="12.75" x14ac:dyDescent="0.2"/>
  <cols>
    <col min="1" max="1" width="25" customWidth="1"/>
    <col min="2" max="2" width="14" customWidth="1"/>
    <col min="3" max="3" width="13" customWidth="1"/>
    <col min="4" max="4" width="22" customWidth="1"/>
    <col min="5" max="5" width="14" customWidth="1"/>
    <col min="6" max="6" width="28" customWidth="1"/>
    <col min="7" max="10" width="14" customWidth="1"/>
  </cols>
  <sheetData>
    <row r="1" spans="1:10" ht="38.1" customHeight="1" x14ac:dyDescent="0.2">
      <c r="A1" s="14" t="s">
        <v>55</v>
      </c>
      <c r="B1" s="14" t="s">
        <v>55</v>
      </c>
      <c r="C1" s="14" t="s">
        <v>55</v>
      </c>
      <c r="D1" s="14" t="s">
        <v>55</v>
      </c>
      <c r="E1" s="14" t="s">
        <v>55</v>
      </c>
      <c r="F1" s="14" t="s">
        <v>55</v>
      </c>
      <c r="G1" s="14" t="s">
        <v>55</v>
      </c>
      <c r="H1" s="14" t="s">
        <v>55</v>
      </c>
      <c r="I1" s="14" t="s">
        <v>55</v>
      </c>
      <c r="J1" s="14" t="s">
        <v>55</v>
      </c>
    </row>
    <row r="2" spans="1:10" ht="30" customHeight="1" x14ac:dyDescent="0.2">
      <c r="A2" s="83" t="s">
        <v>56</v>
      </c>
      <c r="B2" s="83" t="s">
        <v>56</v>
      </c>
      <c r="C2" s="83" t="s">
        <v>56</v>
      </c>
      <c r="D2" s="83" t="s">
        <v>56</v>
      </c>
      <c r="E2" s="83" t="s">
        <v>56</v>
      </c>
      <c r="F2" s="83" t="s">
        <v>56</v>
      </c>
      <c r="G2" s="83" t="s">
        <v>56</v>
      </c>
      <c r="H2" s="83" t="s">
        <v>56</v>
      </c>
      <c r="I2" s="83" t="s">
        <v>56</v>
      </c>
      <c r="J2" s="83" t="s">
        <v>56</v>
      </c>
    </row>
    <row r="3" spans="1:10" ht="30" customHeight="1" x14ac:dyDescent="0.2">
      <c r="A3" s="83" t="s">
        <v>56</v>
      </c>
      <c r="B3" s="83" t="s">
        <v>56</v>
      </c>
      <c r="C3" s="83" t="s">
        <v>56</v>
      </c>
      <c r="D3" s="83" t="s">
        <v>56</v>
      </c>
      <c r="E3" s="83" t="s">
        <v>56</v>
      </c>
      <c r="F3" s="83" t="s">
        <v>56</v>
      </c>
      <c r="G3" s="83" t="s">
        <v>56</v>
      </c>
      <c r="H3" s="83" t="s">
        <v>56</v>
      </c>
      <c r="I3" s="83" t="s">
        <v>56</v>
      </c>
      <c r="J3" s="83" t="s">
        <v>56</v>
      </c>
    </row>
    <row r="4" spans="1:10" ht="21" customHeight="1" x14ac:dyDescent="0.25">
      <c r="A4" s="33"/>
      <c r="B4" s="33"/>
      <c r="C4" s="33"/>
      <c r="D4" s="33"/>
      <c r="E4" s="33"/>
      <c r="F4" s="33"/>
      <c r="G4" s="33"/>
      <c r="H4" s="33"/>
      <c r="I4" s="33"/>
      <c r="J4" s="33"/>
    </row>
    <row r="5" spans="1:10" ht="24.95" customHeight="1" x14ac:dyDescent="0.2">
      <c r="A5" s="2" t="s">
        <v>57</v>
      </c>
      <c r="B5" s="2" t="s">
        <v>57</v>
      </c>
      <c r="C5" s="2" t="s">
        <v>57</v>
      </c>
      <c r="D5" s="2" t="s">
        <v>57</v>
      </c>
      <c r="E5" s="2" t="s">
        <v>57</v>
      </c>
      <c r="F5" s="2" t="s">
        <v>57</v>
      </c>
      <c r="G5" s="2" t="s">
        <v>57</v>
      </c>
      <c r="H5" s="2" t="s">
        <v>57</v>
      </c>
      <c r="I5" s="2" t="s">
        <v>57</v>
      </c>
      <c r="J5" s="2" t="s">
        <v>57</v>
      </c>
    </row>
    <row r="6" spans="1:10" ht="21" customHeight="1" x14ac:dyDescent="0.2">
      <c r="A6" s="15" t="s">
        <v>58</v>
      </c>
      <c r="B6" s="84"/>
      <c r="C6" s="84"/>
      <c r="D6" s="84"/>
      <c r="E6" s="84"/>
      <c r="F6" s="19" t="s">
        <v>59</v>
      </c>
      <c r="G6" s="84"/>
      <c r="H6" s="84"/>
      <c r="I6" s="84"/>
      <c r="J6" s="84"/>
    </row>
    <row r="7" spans="1:10" ht="21" customHeight="1" x14ac:dyDescent="0.2">
      <c r="A7" s="17" t="s">
        <v>60</v>
      </c>
      <c r="B7" s="84"/>
      <c r="C7" s="84"/>
      <c r="D7" s="84"/>
      <c r="E7" s="84"/>
      <c r="F7" s="84"/>
      <c r="G7" s="84"/>
      <c r="H7" s="84"/>
      <c r="I7" s="84"/>
      <c r="J7" s="84"/>
    </row>
    <row r="8" spans="1:10" ht="21" customHeight="1" x14ac:dyDescent="0.2">
      <c r="A8" s="17" t="s">
        <v>61</v>
      </c>
      <c r="B8" s="84"/>
      <c r="C8" s="84"/>
      <c r="D8" s="84"/>
      <c r="E8" s="84"/>
      <c r="F8" s="21" t="s">
        <v>62</v>
      </c>
      <c r="G8" s="84"/>
      <c r="H8" s="84"/>
      <c r="I8" s="84"/>
      <c r="J8" s="84"/>
    </row>
    <row r="9" spans="1:10" ht="21" customHeight="1" x14ac:dyDescent="0.2">
      <c r="A9" s="17" t="s">
        <v>63</v>
      </c>
      <c r="B9" s="84"/>
      <c r="C9" s="84"/>
      <c r="D9" s="84"/>
      <c r="E9" s="84"/>
      <c r="F9" s="24" t="s">
        <v>64</v>
      </c>
      <c r="G9" s="84"/>
      <c r="H9" s="84"/>
      <c r="I9" s="84"/>
      <c r="J9" s="84"/>
    </row>
    <row r="10" spans="1:10" ht="21" customHeight="1" x14ac:dyDescent="0.2">
      <c r="A10" s="17" t="s">
        <v>65</v>
      </c>
      <c r="B10" s="85"/>
      <c r="C10" s="85"/>
      <c r="D10" s="19" t="s">
        <v>66</v>
      </c>
      <c r="E10" s="86"/>
      <c r="F10" s="86"/>
      <c r="G10" s="34" t="s">
        <v>67</v>
      </c>
      <c r="H10" s="86"/>
      <c r="I10" s="86"/>
      <c r="J10" s="86"/>
    </row>
    <row r="11" spans="1:10" ht="21" customHeight="1" x14ac:dyDescent="0.25">
      <c r="A11" s="18" t="s">
        <v>68</v>
      </c>
      <c r="B11" s="84"/>
      <c r="C11" s="84"/>
      <c r="D11" s="24" t="s">
        <v>69</v>
      </c>
      <c r="E11" s="86"/>
      <c r="F11" s="86"/>
      <c r="G11" s="33"/>
      <c r="H11" s="33"/>
      <c r="I11" s="33"/>
      <c r="J11" s="33"/>
    </row>
    <row r="12" spans="1:10" ht="21" customHeight="1" x14ac:dyDescent="0.25">
      <c r="A12" s="33"/>
      <c r="B12" s="33"/>
      <c r="C12" s="33"/>
      <c r="D12" s="33"/>
      <c r="E12" s="33"/>
      <c r="F12" s="33"/>
      <c r="G12" s="33"/>
      <c r="H12" s="33"/>
      <c r="I12" s="33"/>
      <c r="J12" s="33"/>
    </row>
    <row r="13" spans="1:10" ht="24.95" customHeight="1" x14ac:dyDescent="0.2">
      <c r="A13" s="2" t="s">
        <v>70</v>
      </c>
      <c r="B13" s="2" t="s">
        <v>70</v>
      </c>
      <c r="C13" s="2" t="s">
        <v>70</v>
      </c>
      <c r="D13" s="2" t="s">
        <v>70</v>
      </c>
      <c r="E13" s="2" t="s">
        <v>70</v>
      </c>
      <c r="F13" s="2" t="s">
        <v>71</v>
      </c>
      <c r="G13" s="2" t="s">
        <v>71</v>
      </c>
      <c r="H13" s="2" t="s">
        <v>71</v>
      </c>
      <c r="I13" s="2" t="s">
        <v>71</v>
      </c>
      <c r="J13" s="2" t="s">
        <v>71</v>
      </c>
    </row>
    <row r="14" spans="1:10" ht="21" customHeight="1" x14ac:dyDescent="0.25">
      <c r="A14" s="35" t="s">
        <v>72</v>
      </c>
      <c r="B14" s="36">
        <v>0.2</v>
      </c>
      <c r="C14" s="87" t="s">
        <v>73</v>
      </c>
      <c r="D14" s="87"/>
      <c r="E14" s="87"/>
      <c r="F14" s="35" t="s">
        <v>74</v>
      </c>
      <c r="G14" s="88">
        <f>SUM(Gastos!$M$7:$M$206)</f>
        <v>0</v>
      </c>
      <c r="H14" s="88"/>
      <c r="I14" s="88"/>
      <c r="J14" s="88"/>
    </row>
    <row r="15" spans="1:10" ht="21" customHeight="1" x14ac:dyDescent="0.25">
      <c r="A15" s="37" t="s">
        <v>75</v>
      </c>
      <c r="B15" s="38">
        <v>45962</v>
      </c>
      <c r="C15" s="89" t="s">
        <v>76</v>
      </c>
      <c r="D15" s="89"/>
      <c r="E15" s="89"/>
      <c r="F15" s="37" t="s">
        <v>77</v>
      </c>
      <c r="G15" s="90">
        <f>SUM(Gastos!$N$7:$N$206)</f>
        <v>0</v>
      </c>
      <c r="H15" s="90"/>
      <c r="I15" s="90"/>
      <c r="J15" s="90"/>
    </row>
    <row r="16" spans="1:10" ht="21" customHeight="1" x14ac:dyDescent="0.25">
      <c r="A16" s="37" t="s">
        <v>78</v>
      </c>
      <c r="B16" s="38">
        <v>46326</v>
      </c>
      <c r="C16" s="89" t="s">
        <v>76</v>
      </c>
      <c r="D16" s="89"/>
      <c r="E16" s="89"/>
      <c r="F16" s="37" t="s">
        <v>15</v>
      </c>
      <c r="G16" s="90">
        <f>SUM('Otros ingresos'!$L$7:$L$106)</f>
        <v>0</v>
      </c>
      <c r="H16" s="90"/>
      <c r="I16" s="90"/>
      <c r="J16" s="90"/>
    </row>
    <row r="17" spans="1:10" ht="21" customHeight="1" x14ac:dyDescent="0.25">
      <c r="A17" s="39" t="s">
        <v>79</v>
      </c>
      <c r="B17" s="40">
        <v>46336</v>
      </c>
      <c r="C17" s="91" t="s">
        <v>80</v>
      </c>
      <c r="D17" s="91"/>
      <c r="E17" s="91"/>
      <c r="F17" s="37" t="s">
        <v>81</v>
      </c>
      <c r="G17" s="90">
        <f>SUM('Otros ingresos'!$M$7:$M$106)</f>
        <v>0</v>
      </c>
      <c r="H17" s="90"/>
      <c r="I17" s="90"/>
      <c r="J17" s="90"/>
    </row>
    <row r="18" spans="1:10" ht="21" customHeight="1" x14ac:dyDescent="0.25">
      <c r="A18" s="41"/>
      <c r="B18" s="33"/>
      <c r="C18" s="33"/>
      <c r="D18" s="33"/>
      <c r="E18" s="33"/>
      <c r="F18" s="37" t="s">
        <v>82</v>
      </c>
      <c r="G18" s="90">
        <f>H10+G16</f>
        <v>0</v>
      </c>
      <c r="H18" s="90"/>
      <c r="I18" s="90"/>
      <c r="J18" s="90"/>
    </row>
    <row r="19" spans="1:10" ht="21" customHeight="1" x14ac:dyDescent="0.25">
      <c r="A19" s="33"/>
      <c r="B19" s="33"/>
      <c r="C19" s="33"/>
      <c r="D19" s="33"/>
      <c r="E19" s="33"/>
      <c r="F19" s="37" t="s">
        <v>83</v>
      </c>
      <c r="G19" s="90">
        <f>H10+G17</f>
        <v>0</v>
      </c>
      <c r="H19" s="90"/>
      <c r="I19" s="90"/>
      <c r="J19" s="90"/>
    </row>
    <row r="20" spans="1:10" ht="21" customHeight="1" x14ac:dyDescent="0.25">
      <c r="A20" s="33"/>
      <c r="B20" s="33"/>
      <c r="C20" s="33"/>
      <c r="D20" s="33"/>
      <c r="E20" s="33"/>
      <c r="F20" s="37" t="s">
        <v>84</v>
      </c>
      <c r="G20" s="92">
        <f>IFERROR(H10/E10,0)</f>
        <v>0</v>
      </c>
      <c r="H20" s="92"/>
      <c r="I20" s="92"/>
      <c r="J20" s="92"/>
    </row>
    <row r="21" spans="1:10" ht="21" customHeight="1" x14ac:dyDescent="0.25">
      <c r="A21" s="33"/>
      <c r="B21" s="33"/>
      <c r="C21" s="33"/>
      <c r="D21" s="33"/>
      <c r="E21" s="33"/>
      <c r="F21" s="37" t="s">
        <v>85</v>
      </c>
      <c r="G21" s="92">
        <f>IFERROR(MAX(0,1-G14/E10),0)</f>
        <v>0</v>
      </c>
      <c r="H21" s="92"/>
      <c r="I21" s="92"/>
      <c r="J21" s="92"/>
    </row>
    <row r="22" spans="1:10" ht="21" customHeight="1" x14ac:dyDescent="0.25">
      <c r="A22" s="33"/>
      <c r="B22" s="33"/>
      <c r="C22" s="33"/>
      <c r="D22" s="33"/>
      <c r="E22" s="33"/>
      <c r="F22" s="37" t="s">
        <v>86</v>
      </c>
      <c r="G22" s="90">
        <f>IF(OR(E10&lt;=0,H10&lt;=0),0,IF(G21&gt;=$B$14,MIN(H10,G14*G20),H10))</f>
        <v>0</v>
      </c>
      <c r="H22" s="90"/>
      <c r="I22" s="90"/>
      <c r="J22" s="90"/>
    </row>
    <row r="23" spans="1:10" ht="21" customHeight="1" x14ac:dyDescent="0.25">
      <c r="A23" s="33"/>
      <c r="B23" s="33"/>
      <c r="C23" s="33"/>
      <c r="D23" s="33"/>
      <c r="E23" s="33"/>
      <c r="F23" s="37" t="s">
        <v>87</v>
      </c>
      <c r="G23" s="90">
        <f>MAX(0,E11-G22)</f>
        <v>0</v>
      </c>
      <c r="H23" s="90"/>
      <c r="I23" s="90"/>
      <c r="J23" s="90"/>
    </row>
    <row r="24" spans="1:10" ht="21" customHeight="1" x14ac:dyDescent="0.25">
      <c r="A24" s="33"/>
      <c r="B24" s="33"/>
      <c r="C24" s="33"/>
      <c r="D24" s="33"/>
      <c r="E24" s="33"/>
      <c r="F24" s="39" t="s">
        <v>23</v>
      </c>
      <c r="G24" s="93">
        <f>MAX(0,G18-G14)</f>
        <v>0</v>
      </c>
      <c r="H24" s="93"/>
      <c r="I24" s="93"/>
      <c r="J24" s="93"/>
    </row>
    <row r="25" spans="1:10" ht="21" customHeight="1" x14ac:dyDescent="0.25">
      <c r="A25" s="33"/>
      <c r="B25" s="33"/>
      <c r="C25" s="33"/>
      <c r="D25" s="33"/>
      <c r="E25" s="33"/>
      <c r="F25" s="33"/>
      <c r="G25" s="33"/>
      <c r="H25" s="33"/>
      <c r="I25" s="33"/>
      <c r="J25" s="33"/>
    </row>
    <row r="26" spans="1:10" ht="24.95" customHeight="1" x14ac:dyDescent="0.2">
      <c r="A26" s="2" t="s">
        <v>88</v>
      </c>
      <c r="B26" s="2" t="s">
        <v>88</v>
      </c>
      <c r="C26" s="2" t="s">
        <v>88</v>
      </c>
      <c r="D26" s="2" t="s">
        <v>88</v>
      </c>
      <c r="E26" s="2" t="s">
        <v>88</v>
      </c>
      <c r="F26" s="2" t="s">
        <v>88</v>
      </c>
      <c r="G26" s="2" t="s">
        <v>88</v>
      </c>
      <c r="H26" s="2" t="s">
        <v>88</v>
      </c>
      <c r="I26" s="2" t="s">
        <v>88</v>
      </c>
      <c r="J26" s="2" t="s">
        <v>88</v>
      </c>
    </row>
    <row r="27" spans="1:10" ht="21" customHeight="1" x14ac:dyDescent="0.25">
      <c r="A27" s="15" t="s">
        <v>89</v>
      </c>
      <c r="B27" s="94" t="str">
        <f>IF(OR(E10="",G14=0),"PENDIENTE: indique presupuesto y gastos",IF(G21&gt;=$B$14,"REVISAR: reducción del coste igual o superior al 20%; procede estimación proporcional","OK: no se activa la reducción del art. 14.3.b"))</f>
        <v>PENDIENTE: indique presupuesto y gastos</v>
      </c>
      <c r="C27" s="94"/>
      <c r="D27" s="94"/>
      <c r="E27" s="94"/>
      <c r="F27" s="94"/>
      <c r="G27" s="94"/>
      <c r="H27" s="94"/>
      <c r="I27" s="94"/>
      <c r="J27" s="94"/>
    </row>
    <row r="28" spans="1:10" ht="21" customHeight="1" x14ac:dyDescent="0.25">
      <c r="A28" s="17" t="s">
        <v>30</v>
      </c>
      <c r="B28" s="95" t="str">
        <f>IF(G24&gt;0,"REVISAR: la financiación supera el coste real en "&amp;TEXT(G24,"#,##0.00 €"),"OK: sin exceso de financiación")</f>
        <v>OK: sin exceso de financiación</v>
      </c>
      <c r="C28" s="95"/>
      <c r="D28" s="95"/>
      <c r="E28" s="95"/>
      <c r="F28" s="95"/>
      <c r="G28" s="95"/>
      <c r="H28" s="95"/>
      <c r="I28" s="95"/>
      <c r="J28" s="95"/>
    </row>
    <row r="29" spans="1:10" ht="21" customHeight="1" x14ac:dyDescent="0.25">
      <c r="A29" s="17" t="s">
        <v>90</v>
      </c>
      <c r="B29" s="95" t="str">
        <f>IF(G15&gt;H10,"REVISAR: lo imputado a la subvención supera la cuantía concedida","OK: imputación dentro de la subvención concedida")</f>
        <v>OK: imputación dentro de la subvención concedida</v>
      </c>
      <c r="C29" s="95"/>
      <c r="D29" s="95"/>
      <c r="E29" s="95"/>
      <c r="F29" s="95"/>
      <c r="G29" s="95"/>
      <c r="H29" s="95"/>
      <c r="I29" s="95"/>
      <c r="J29" s="95"/>
    </row>
    <row r="30" spans="1:10" ht="21" customHeight="1" x14ac:dyDescent="0.25">
      <c r="A30" s="17" t="s">
        <v>91</v>
      </c>
      <c r="B30" s="95" t="str">
        <f>IF(COUNTIF(Gastos!$S$7:$S$206,"REVISAR")&gt;0,"REVISAR: hay "&amp;COUNTIF(Gastos!$S$7:$S$206,"REVISAR")&amp;" gasto(s) fuera de período o con fechas pendientes","OK: fechas informadas dentro del período")</f>
        <v>OK: fechas informadas dentro del período</v>
      </c>
      <c r="C30" s="95"/>
      <c r="D30" s="95"/>
      <c r="E30" s="95"/>
      <c r="F30" s="95"/>
      <c r="G30" s="95"/>
      <c r="H30" s="95"/>
      <c r="I30" s="95"/>
      <c r="J30" s="95"/>
    </row>
    <row r="31" spans="1:10" ht="21" customHeight="1" x14ac:dyDescent="0.25">
      <c r="A31" s="17" t="s">
        <v>92</v>
      </c>
      <c r="B31" s="95" t="str">
        <f>IF(COUNTIF(Gastos!$T$7:$T$206,"REVISAR")&gt;0,"REVISAR: hay "&amp;COUNTIF(Gastos!$T$7:$T$206,"REVISAR")&amp;" gasto(s) con importes incoherentes","OK: importes coherentes")</f>
        <v>OK: importes coherentes</v>
      </c>
      <c r="C31" s="95"/>
      <c r="D31" s="95"/>
      <c r="E31" s="95"/>
      <c r="F31" s="95"/>
      <c r="G31" s="95"/>
      <c r="H31" s="95"/>
      <c r="I31" s="95"/>
      <c r="J31" s="95"/>
    </row>
    <row r="32" spans="1:10" ht="21" customHeight="1" x14ac:dyDescent="0.25">
      <c r="A32" s="17" t="s">
        <v>93</v>
      </c>
      <c r="B32" s="95" t="str">
        <f>IF(COUNTIF(Gastos!$U$7:$U$206,"FALTAN DATOS")&gt;0,"REVISAR: faltan datos en "&amp;COUNTIF(Gastos!$U$7:$U$206,"FALTAN DATOS")&amp;" gasto(s)","OK: campos mínimos completos")</f>
        <v>OK: campos mínimos completos</v>
      </c>
      <c r="C32" s="95"/>
      <c r="D32" s="95"/>
      <c r="E32" s="95"/>
      <c r="F32" s="95"/>
      <c r="G32" s="95"/>
      <c r="H32" s="95"/>
      <c r="I32" s="95"/>
      <c r="J32" s="95"/>
    </row>
    <row r="33" spans="1:10" ht="21" customHeight="1" x14ac:dyDescent="0.25">
      <c r="A33" s="17" t="s">
        <v>94</v>
      </c>
      <c r="B33" s="95" t="str">
        <f>IF(COUNTIF(Gastos!$V$7:$V$206,"DUPLICADO")&gt;0,"REVISAR: posibles facturas duplicadas","OK: sin duplicados por acreedor y número")</f>
        <v>OK: sin duplicados por acreedor y número</v>
      </c>
      <c r="C33" s="95"/>
      <c r="D33" s="95"/>
      <c r="E33" s="95"/>
      <c r="F33" s="95"/>
      <c r="G33" s="95"/>
      <c r="H33" s="95"/>
      <c r="I33" s="95"/>
      <c r="J33" s="95"/>
    </row>
    <row r="34" spans="1:10" ht="21" customHeight="1" x14ac:dyDescent="0.25">
      <c r="A34" s="18" t="s">
        <v>95</v>
      </c>
      <c r="B34" s="96" t="str">
        <f>IF(COUNTIF(Documentación!$C$7:$C$14,"Pendiente")&gt;0,"REVISAR: hay documentos marcados como pendientes","OK: checklist sin pendientes")</f>
        <v>REVISAR: hay documentos marcados como pendientes</v>
      </c>
      <c r="C34" s="96"/>
      <c r="D34" s="96"/>
      <c r="E34" s="96"/>
      <c r="F34" s="96"/>
      <c r="G34" s="96"/>
      <c r="H34" s="96"/>
      <c r="I34" s="96"/>
      <c r="J34" s="96"/>
    </row>
    <row r="35" spans="1:10" ht="21" customHeight="1" x14ac:dyDescent="0.25">
      <c r="A35" s="33"/>
      <c r="B35" s="33"/>
      <c r="C35" s="33"/>
      <c r="D35" s="33"/>
      <c r="E35" s="33"/>
      <c r="F35" s="33"/>
      <c r="G35" s="33"/>
      <c r="H35" s="33"/>
      <c r="I35" s="33"/>
      <c r="J35" s="33"/>
    </row>
    <row r="36" spans="1:10" ht="27.95" customHeight="1" x14ac:dyDescent="0.2">
      <c r="A36" s="97" t="s">
        <v>96</v>
      </c>
      <c r="B36" s="97" t="s">
        <v>96</v>
      </c>
      <c r="C36" s="97" t="s">
        <v>96</v>
      </c>
      <c r="D36" s="97" t="s">
        <v>96</v>
      </c>
      <c r="E36" s="97" t="s">
        <v>96</v>
      </c>
      <c r="F36" s="97" t="s">
        <v>96</v>
      </c>
      <c r="G36" s="97" t="s">
        <v>96</v>
      </c>
      <c r="H36" s="97" t="s">
        <v>96</v>
      </c>
      <c r="I36" s="97" t="s">
        <v>96</v>
      </c>
      <c r="J36" s="97" t="s">
        <v>96</v>
      </c>
    </row>
    <row r="37" spans="1:10" ht="27.95" customHeight="1" x14ac:dyDescent="0.2">
      <c r="A37" s="97" t="s">
        <v>96</v>
      </c>
      <c r="B37" s="97" t="s">
        <v>96</v>
      </c>
      <c r="C37" s="97" t="s">
        <v>96</v>
      </c>
      <c r="D37" s="97" t="s">
        <v>96</v>
      </c>
      <c r="E37" s="97" t="s">
        <v>96</v>
      </c>
      <c r="F37" s="97" t="s">
        <v>96</v>
      </c>
      <c r="G37" s="97" t="s">
        <v>96</v>
      </c>
      <c r="H37" s="97" t="s">
        <v>96</v>
      </c>
      <c r="I37" s="97" t="s">
        <v>96</v>
      </c>
      <c r="J37" s="97" t="s">
        <v>96</v>
      </c>
    </row>
    <row r="38" spans="1:10" ht="27.95" customHeight="1" x14ac:dyDescent="0.2">
      <c r="A38" s="97" t="s">
        <v>96</v>
      </c>
      <c r="B38" s="97" t="s">
        <v>96</v>
      </c>
      <c r="C38" s="97" t="s">
        <v>96</v>
      </c>
      <c r="D38" s="97" t="s">
        <v>96</v>
      </c>
      <c r="E38" s="97" t="s">
        <v>96</v>
      </c>
      <c r="F38" s="97" t="s">
        <v>96</v>
      </c>
      <c r="G38" s="97" t="s">
        <v>96</v>
      </c>
      <c r="H38" s="97" t="s">
        <v>96</v>
      </c>
      <c r="I38" s="97" t="s">
        <v>96</v>
      </c>
      <c r="J38" s="97" t="s">
        <v>96</v>
      </c>
    </row>
  </sheetData>
  <sheetProtection password="E543" sheet="1" objects="1" scenarios="1" selectLockedCells="1" autoFilter="0"/>
  <mergeCells count="42">
    <mergeCell ref="A36:J38"/>
    <mergeCell ref="B30:J30"/>
    <mergeCell ref="B31:J31"/>
    <mergeCell ref="B32:J32"/>
    <mergeCell ref="B33:J33"/>
    <mergeCell ref="B34:J34"/>
    <mergeCell ref="G24:J24"/>
    <mergeCell ref="A26:J26"/>
    <mergeCell ref="B27:J27"/>
    <mergeCell ref="B28:J28"/>
    <mergeCell ref="B29:J29"/>
    <mergeCell ref="G19:J19"/>
    <mergeCell ref="G20:J20"/>
    <mergeCell ref="G21:J21"/>
    <mergeCell ref="G22:J22"/>
    <mergeCell ref="G23:J23"/>
    <mergeCell ref="C16:E16"/>
    <mergeCell ref="G16:J16"/>
    <mergeCell ref="C17:E17"/>
    <mergeCell ref="G17:J17"/>
    <mergeCell ref="G18:J18"/>
    <mergeCell ref="A13:E13"/>
    <mergeCell ref="F13:J13"/>
    <mergeCell ref="C14:E14"/>
    <mergeCell ref="G14:J14"/>
    <mergeCell ref="C15:E15"/>
    <mergeCell ref="G15:J15"/>
    <mergeCell ref="B10:C10"/>
    <mergeCell ref="E10:F10"/>
    <mergeCell ref="H10:J10"/>
    <mergeCell ref="B11:C11"/>
    <mergeCell ref="E11:F11"/>
    <mergeCell ref="B7:J7"/>
    <mergeCell ref="B8:E8"/>
    <mergeCell ref="G8:J8"/>
    <mergeCell ref="B9:E9"/>
    <mergeCell ref="G9:J9"/>
    <mergeCell ref="A1:J1"/>
    <mergeCell ref="A2:J3"/>
    <mergeCell ref="A5:J5"/>
    <mergeCell ref="B6:E6"/>
    <mergeCell ref="G6:J6"/>
  </mergeCells>
  <conditionalFormatting sqref="B27:B34">
    <cfRule type="containsText" dxfId="10" priority="2" operator="containsText" text="OK:">
      <formula>NOT(ISERROR(SEARCH("OK:",B27)))</formula>
    </cfRule>
    <cfRule type="containsText" dxfId="9" priority="3" operator="containsText" text="REVISAR:">
      <formula>NOT(ISERROR(SEARCH("REVISAR:",B27)))</formula>
    </cfRule>
    <cfRule type="containsText" dxfId="8" priority="4" operator="containsText" text="PENDIENTE:">
      <formula>NOT(ISERROR(SEARCH("PENDIENTE:",B27)))</formula>
    </cfRule>
  </conditionalFormatting>
  <dataValidations count="1">
    <dataValidation type="list" sqref="B11:C11" xr:uid="{00000000-0002-0000-0100-000000000000}">
      <formula1>"Sí,No"</formula1>
      <formula2>0</formula2>
    </dataValidation>
  </dataValidation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06"/>
  <sheetViews>
    <sheetView showGridLines="0" tabSelected="1" zoomScaleNormal="100" workbookViewId="0">
      <selection activeCell="B9" sqref="B9"/>
    </sheetView>
  </sheetViews>
  <sheetFormatPr baseColWidth="10" defaultColWidth="8.7109375" defaultRowHeight="12.75" x14ac:dyDescent="0.2"/>
  <cols>
    <col min="1" max="1" width="7" customWidth="1"/>
    <col min="2" max="2" width="28" customWidth="1"/>
    <col min="3" max="3" width="25" customWidth="1"/>
    <col min="4" max="4" width="16" customWidth="1"/>
    <col min="5" max="5" width="20" customWidth="1"/>
    <col min="6" max="6" width="28" customWidth="1"/>
    <col min="7" max="7" width="38" customWidth="1"/>
    <col min="8" max="11" width="14" customWidth="1"/>
    <col min="12" max="13" width="17" customWidth="1"/>
    <col min="14" max="14" width="19" customWidth="1"/>
    <col min="15" max="15" width="16" customWidth="1"/>
    <col min="16" max="16" width="22" customWidth="1"/>
    <col min="17" max="17" width="18" customWidth="1"/>
    <col min="18" max="18" width="16" customWidth="1"/>
    <col min="19" max="20" width="15" customWidth="1"/>
    <col min="21" max="22" width="16" customWidth="1"/>
    <col min="23" max="23" width="30" customWidth="1"/>
    <col min="24" max="24" width="24" customWidth="1"/>
  </cols>
  <sheetData>
    <row r="1" spans="1:24" ht="33.950000000000003" customHeight="1" x14ac:dyDescent="0.2">
      <c r="A1" s="98" t="s">
        <v>97</v>
      </c>
      <c r="B1" s="98" t="s">
        <v>97</v>
      </c>
      <c r="C1" s="98" t="s">
        <v>97</v>
      </c>
      <c r="D1" s="98" t="s">
        <v>97</v>
      </c>
      <c r="E1" s="98" t="s">
        <v>97</v>
      </c>
      <c r="F1" s="98" t="s">
        <v>97</v>
      </c>
      <c r="G1" s="98" t="s">
        <v>97</v>
      </c>
      <c r="H1" s="98" t="s">
        <v>97</v>
      </c>
      <c r="I1" s="98" t="s">
        <v>97</v>
      </c>
      <c r="J1" s="98" t="s">
        <v>97</v>
      </c>
      <c r="K1" s="98" t="s">
        <v>97</v>
      </c>
      <c r="L1" s="98" t="s">
        <v>97</v>
      </c>
      <c r="M1" s="98" t="s">
        <v>97</v>
      </c>
      <c r="N1" s="98" t="s">
        <v>97</v>
      </c>
      <c r="O1" s="98" t="s">
        <v>97</v>
      </c>
      <c r="P1" s="98" t="s">
        <v>97</v>
      </c>
      <c r="Q1" s="98" t="s">
        <v>97</v>
      </c>
      <c r="R1" s="98" t="s">
        <v>97</v>
      </c>
      <c r="S1" s="98" t="s">
        <v>97</v>
      </c>
      <c r="T1" s="98" t="s">
        <v>97</v>
      </c>
      <c r="U1" s="98" t="s">
        <v>97</v>
      </c>
      <c r="V1" s="98" t="s">
        <v>97</v>
      </c>
      <c r="W1" s="98" t="s">
        <v>97</v>
      </c>
      <c r="X1" s="98" t="s">
        <v>97</v>
      </c>
    </row>
    <row r="2" spans="1:24" ht="15" customHeight="1" x14ac:dyDescent="0.2">
      <c r="A2" s="99" t="s">
        <v>98</v>
      </c>
      <c r="B2" s="99" t="s">
        <v>98</v>
      </c>
      <c r="C2" s="99" t="s">
        <v>98</v>
      </c>
      <c r="D2" s="99" t="s">
        <v>98</v>
      </c>
      <c r="E2" s="99" t="s">
        <v>98</v>
      </c>
      <c r="F2" s="99" t="s">
        <v>98</v>
      </c>
      <c r="G2" s="99" t="s">
        <v>98</v>
      </c>
      <c r="H2" s="99" t="s">
        <v>98</v>
      </c>
      <c r="I2" s="99" t="s">
        <v>98</v>
      </c>
      <c r="J2" s="99" t="s">
        <v>98</v>
      </c>
      <c r="K2" s="99" t="s">
        <v>98</v>
      </c>
      <c r="L2" s="99" t="s">
        <v>98</v>
      </c>
      <c r="M2" s="99" t="s">
        <v>98</v>
      </c>
      <c r="N2" s="99" t="s">
        <v>98</v>
      </c>
      <c r="O2" s="99" t="s">
        <v>98</v>
      </c>
      <c r="P2" s="99" t="s">
        <v>98</v>
      </c>
      <c r="Q2" s="99" t="s">
        <v>98</v>
      </c>
      <c r="R2" s="99" t="s">
        <v>98</v>
      </c>
      <c r="S2" s="99" t="s">
        <v>98</v>
      </c>
      <c r="T2" s="99" t="s">
        <v>98</v>
      </c>
      <c r="U2" s="99" t="s">
        <v>98</v>
      </c>
      <c r="V2" s="99" t="s">
        <v>98</v>
      </c>
      <c r="W2" s="99" t="s">
        <v>98</v>
      </c>
      <c r="X2" s="99" t="s">
        <v>98</v>
      </c>
    </row>
    <row r="3" spans="1:24" x14ac:dyDescent="0.2">
      <c r="A3" s="99" t="s">
        <v>98</v>
      </c>
      <c r="B3" s="99" t="s">
        <v>98</v>
      </c>
      <c r="C3" s="99" t="s">
        <v>98</v>
      </c>
      <c r="D3" s="99" t="s">
        <v>98</v>
      </c>
      <c r="E3" s="99" t="s">
        <v>98</v>
      </c>
      <c r="F3" s="99" t="s">
        <v>98</v>
      </c>
      <c r="G3" s="99" t="s">
        <v>98</v>
      </c>
      <c r="H3" s="99" t="s">
        <v>98</v>
      </c>
      <c r="I3" s="99" t="s">
        <v>98</v>
      </c>
      <c r="J3" s="99" t="s">
        <v>98</v>
      </c>
      <c r="K3" s="99" t="s">
        <v>98</v>
      </c>
      <c r="L3" s="99" t="s">
        <v>98</v>
      </c>
      <c r="M3" s="99" t="s">
        <v>98</v>
      </c>
      <c r="N3" s="99" t="s">
        <v>98</v>
      </c>
      <c r="O3" s="99" t="s">
        <v>98</v>
      </c>
      <c r="P3" s="99" t="s">
        <v>98</v>
      </c>
      <c r="Q3" s="99" t="s">
        <v>98</v>
      </c>
      <c r="R3" s="99" t="s">
        <v>98</v>
      </c>
      <c r="S3" s="99" t="s">
        <v>98</v>
      </c>
      <c r="T3" s="99" t="s">
        <v>98</v>
      </c>
      <c r="U3" s="99" t="s">
        <v>98</v>
      </c>
      <c r="V3" s="99" t="s">
        <v>98</v>
      </c>
      <c r="W3" s="99" t="s">
        <v>98</v>
      </c>
      <c r="X3" s="99" t="s">
        <v>98</v>
      </c>
    </row>
    <row r="4" spans="1:24" ht="15" x14ac:dyDescent="0.2">
      <c r="A4" s="100" t="str">
        <f>"Totales: coste actividad "&amp;TEXT(SUM($M$7:$M$206),"#,##0.00 €")&amp;" · imputado subvención municipal "&amp;TEXT(SUM($N$7:$N$206),"#,##0.00 €")</f>
        <v>Totales: coste actividad ,000 € · imputado subvención municipal ,000 €</v>
      </c>
      <c r="B4" s="100"/>
      <c r="C4" s="100"/>
      <c r="D4" s="100"/>
      <c r="E4" s="100"/>
      <c r="F4" s="100"/>
      <c r="G4" s="100"/>
      <c r="H4" s="100"/>
      <c r="I4" s="100"/>
      <c r="J4" s="100"/>
      <c r="K4" s="100"/>
      <c r="L4" s="100"/>
      <c r="M4" s="100"/>
      <c r="N4" s="100"/>
      <c r="O4" s="100"/>
      <c r="P4" s="100"/>
      <c r="Q4" s="100"/>
      <c r="R4" s="100"/>
      <c r="S4" s="100"/>
      <c r="T4" s="100"/>
      <c r="U4" s="100"/>
      <c r="V4" s="100"/>
      <c r="W4" s="100"/>
      <c r="X4" s="100"/>
    </row>
    <row r="6" spans="1:24" ht="54" customHeight="1" x14ac:dyDescent="0.2">
      <c r="A6" s="42" t="s">
        <v>99</v>
      </c>
      <c r="B6" s="42" t="s">
        <v>100</v>
      </c>
      <c r="C6" s="42" t="s">
        <v>101</v>
      </c>
      <c r="D6" s="42" t="s">
        <v>102</v>
      </c>
      <c r="E6" s="42" t="s">
        <v>103</v>
      </c>
      <c r="F6" s="42" t="s">
        <v>104</v>
      </c>
      <c r="G6" s="42" t="s">
        <v>105</v>
      </c>
      <c r="H6" s="42" t="s">
        <v>106</v>
      </c>
      <c r="I6" s="42" t="s">
        <v>107</v>
      </c>
      <c r="J6" s="42" t="s">
        <v>108</v>
      </c>
      <c r="K6" s="42" t="s">
        <v>109</v>
      </c>
      <c r="L6" s="42" t="s">
        <v>110</v>
      </c>
      <c r="M6" s="42" t="s">
        <v>111</v>
      </c>
      <c r="N6" s="42" t="s">
        <v>112</v>
      </c>
      <c r="O6" s="42" t="s">
        <v>113</v>
      </c>
      <c r="P6" s="42" t="s">
        <v>114</v>
      </c>
      <c r="Q6" s="42" t="s">
        <v>115</v>
      </c>
      <c r="R6" s="42" t="s">
        <v>116</v>
      </c>
      <c r="S6" s="42" t="s">
        <v>117</v>
      </c>
      <c r="T6" s="42" t="s">
        <v>118</v>
      </c>
      <c r="U6" s="42" t="s">
        <v>119</v>
      </c>
      <c r="V6" s="42" t="s">
        <v>120</v>
      </c>
      <c r="W6" s="42" t="s">
        <v>121</v>
      </c>
      <c r="X6" s="42" t="s">
        <v>122</v>
      </c>
    </row>
    <row r="7" spans="1:24" ht="15" x14ac:dyDescent="0.25">
      <c r="A7" s="43" t="str">
        <f t="shared" ref="A7:A38" si="0">IF(COUNTA(B7:R7)=0,"",ROW()-6)</f>
        <v/>
      </c>
      <c r="B7" s="44"/>
      <c r="C7" s="44"/>
      <c r="D7" s="44"/>
      <c r="E7" s="44"/>
      <c r="F7" s="44"/>
      <c r="G7" s="44"/>
      <c r="H7" s="45"/>
      <c r="I7" s="45"/>
      <c r="J7" s="46"/>
      <c r="K7" s="46"/>
      <c r="L7" s="46"/>
      <c r="M7" s="46"/>
      <c r="N7" s="46"/>
      <c r="O7" s="47"/>
      <c r="P7" s="47"/>
      <c r="Q7" s="47"/>
      <c r="R7" s="47"/>
      <c r="S7" s="48" t="str">
        <f>IF(COUNTA(B7:R7)=0,"",IF(OR(H7="",I7=""),"REVISAR",IF(AND(H7&gt;='Inicio y resumen'!$B$15,H7&lt;='Inicio y resumen'!$B$16,I7&gt;='Inicio y resumen'!$B$15,I7&lt;='Inicio y resumen'!$B$16),"OK","REVISAR")))</f>
        <v/>
      </c>
      <c r="T7" s="48" t="str">
        <f t="shared" ref="T7:T38" si="1">IF(COUNTA(B7:R7)=0,"",IF(AND(L7&gt;0,M7&gt;0,N7&gt;=0,M7&lt;=L7,N7&lt;=M7),"OK","REVISAR"))</f>
        <v/>
      </c>
      <c r="U7" s="48" t="str">
        <f t="shared" ref="U7:U38" si="2">IF(COUNTA(B7:R7)=0,"",IF(AND(B7&lt;&gt;"",C7&lt;&gt;"",E7&lt;&gt;"",G7&lt;&gt;"",H7&lt;&gt;"",I7&lt;&gt;"",L7&gt;0,M7&gt;0),"OK","FALTAN DATOS"))</f>
        <v/>
      </c>
      <c r="V7" s="48" t="str">
        <f t="shared" ref="V7:V38" si="3">IF(OR(C7="",E7=""),"",IF(COUNTIFS($C$7:$C$206,C7,$E$7:$E$206,E7)&gt;1,"DUPLICADO","OK"))</f>
        <v/>
      </c>
      <c r="W7" s="44"/>
      <c r="X7" s="49"/>
    </row>
    <row r="8" spans="1:24" ht="15" x14ac:dyDescent="0.25">
      <c r="A8" s="50" t="str">
        <f t="shared" si="0"/>
        <v/>
      </c>
      <c r="B8" s="51"/>
      <c r="C8" s="51"/>
      <c r="D8" s="51"/>
      <c r="E8" s="51"/>
      <c r="F8" s="51"/>
      <c r="G8" s="51"/>
      <c r="H8" s="52"/>
      <c r="I8" s="52"/>
      <c r="J8" s="53"/>
      <c r="K8" s="53"/>
      <c r="L8" s="53"/>
      <c r="M8" s="53"/>
      <c r="N8" s="53"/>
      <c r="O8" s="54"/>
      <c r="P8" s="54"/>
      <c r="Q8" s="54"/>
      <c r="R8" s="54"/>
      <c r="S8" s="55" t="str">
        <f>IF(COUNTA(B8:R8)=0,"",IF(OR(H8="",I8=""),"REVISAR",IF(AND(H8&gt;='Inicio y resumen'!$B$15,H8&lt;='Inicio y resumen'!$B$16,I8&gt;='Inicio y resumen'!$B$15,I8&lt;='Inicio y resumen'!$B$16),"OK","REVISAR")))</f>
        <v/>
      </c>
      <c r="T8" s="55" t="str">
        <f t="shared" si="1"/>
        <v/>
      </c>
      <c r="U8" s="55" t="str">
        <f t="shared" si="2"/>
        <v/>
      </c>
      <c r="V8" s="55" t="str">
        <f t="shared" si="3"/>
        <v/>
      </c>
      <c r="W8" s="51"/>
      <c r="X8" s="56"/>
    </row>
    <row r="9" spans="1:24" ht="15" x14ac:dyDescent="0.25">
      <c r="A9" s="50" t="str">
        <f t="shared" si="0"/>
        <v/>
      </c>
      <c r="B9" s="51"/>
      <c r="C9" s="51"/>
      <c r="D9" s="51"/>
      <c r="E9" s="51"/>
      <c r="F9" s="51"/>
      <c r="G9" s="51"/>
      <c r="H9" s="52"/>
      <c r="I9" s="52"/>
      <c r="J9" s="53"/>
      <c r="K9" s="53"/>
      <c r="L9" s="53"/>
      <c r="M9" s="53"/>
      <c r="N9" s="53"/>
      <c r="O9" s="54"/>
      <c r="P9" s="54"/>
      <c r="Q9" s="54"/>
      <c r="R9" s="54"/>
      <c r="S9" s="55" t="str">
        <f>IF(COUNTA(B9:R9)=0,"",IF(OR(H9="",I9=""),"REVISAR",IF(AND(H9&gt;='Inicio y resumen'!$B$15,H9&lt;='Inicio y resumen'!$B$16,I9&gt;='Inicio y resumen'!$B$15,I9&lt;='Inicio y resumen'!$B$16),"OK","REVISAR")))</f>
        <v/>
      </c>
      <c r="T9" s="55" t="str">
        <f t="shared" si="1"/>
        <v/>
      </c>
      <c r="U9" s="55" t="str">
        <f t="shared" si="2"/>
        <v/>
      </c>
      <c r="V9" s="55" t="str">
        <f t="shared" si="3"/>
        <v/>
      </c>
      <c r="W9" s="51"/>
      <c r="X9" s="56"/>
    </row>
    <row r="10" spans="1:24" ht="15" x14ac:dyDescent="0.25">
      <c r="A10" s="50" t="str">
        <f t="shared" si="0"/>
        <v/>
      </c>
      <c r="B10" s="51"/>
      <c r="C10" s="51"/>
      <c r="D10" s="51"/>
      <c r="E10" s="51"/>
      <c r="F10" s="51"/>
      <c r="G10" s="51"/>
      <c r="H10" s="52"/>
      <c r="I10" s="52"/>
      <c r="J10" s="53"/>
      <c r="K10" s="53"/>
      <c r="L10" s="53"/>
      <c r="M10" s="53"/>
      <c r="N10" s="53"/>
      <c r="O10" s="54"/>
      <c r="P10" s="54"/>
      <c r="Q10" s="54"/>
      <c r="R10" s="54"/>
      <c r="S10" s="55" t="str">
        <f>IF(COUNTA(B10:R10)=0,"",IF(OR(H10="",I10=""),"REVISAR",IF(AND(H10&gt;='Inicio y resumen'!$B$15,H10&lt;='Inicio y resumen'!$B$16,I10&gt;='Inicio y resumen'!$B$15,I10&lt;='Inicio y resumen'!$B$16),"OK","REVISAR")))</f>
        <v/>
      </c>
      <c r="T10" s="55" t="str">
        <f t="shared" si="1"/>
        <v/>
      </c>
      <c r="U10" s="55" t="str">
        <f t="shared" si="2"/>
        <v/>
      </c>
      <c r="V10" s="55" t="str">
        <f t="shared" si="3"/>
        <v/>
      </c>
      <c r="W10" s="51"/>
      <c r="X10" s="56"/>
    </row>
    <row r="11" spans="1:24" ht="15" x14ac:dyDescent="0.25">
      <c r="A11" s="50" t="str">
        <f t="shared" si="0"/>
        <v/>
      </c>
      <c r="B11" s="51"/>
      <c r="C11" s="51"/>
      <c r="D11" s="51"/>
      <c r="E11" s="51"/>
      <c r="F11" s="51"/>
      <c r="G11" s="51"/>
      <c r="H11" s="52"/>
      <c r="I11" s="52"/>
      <c r="J11" s="53"/>
      <c r="K11" s="53"/>
      <c r="L11" s="53"/>
      <c r="M11" s="53"/>
      <c r="N11" s="53"/>
      <c r="O11" s="54"/>
      <c r="P11" s="54"/>
      <c r="Q11" s="54"/>
      <c r="R11" s="54"/>
      <c r="S11" s="55" t="str">
        <f>IF(COUNTA(B11:R11)=0,"",IF(OR(H11="",I11=""),"REVISAR",IF(AND(H11&gt;='Inicio y resumen'!$B$15,H11&lt;='Inicio y resumen'!$B$16,I11&gt;='Inicio y resumen'!$B$15,I11&lt;='Inicio y resumen'!$B$16),"OK","REVISAR")))</f>
        <v/>
      </c>
      <c r="T11" s="55" t="str">
        <f t="shared" si="1"/>
        <v/>
      </c>
      <c r="U11" s="55" t="str">
        <f t="shared" si="2"/>
        <v/>
      </c>
      <c r="V11" s="55" t="str">
        <f t="shared" si="3"/>
        <v/>
      </c>
      <c r="W11" s="51"/>
      <c r="X11" s="56"/>
    </row>
    <row r="12" spans="1:24" ht="15" x14ac:dyDescent="0.25">
      <c r="A12" s="50" t="str">
        <f t="shared" si="0"/>
        <v/>
      </c>
      <c r="B12" s="51"/>
      <c r="C12" s="51"/>
      <c r="D12" s="51"/>
      <c r="E12" s="51"/>
      <c r="F12" s="51"/>
      <c r="G12" s="51"/>
      <c r="H12" s="52"/>
      <c r="I12" s="52"/>
      <c r="J12" s="53"/>
      <c r="K12" s="53"/>
      <c r="L12" s="53"/>
      <c r="M12" s="53"/>
      <c r="N12" s="53"/>
      <c r="O12" s="54"/>
      <c r="P12" s="54"/>
      <c r="Q12" s="54"/>
      <c r="R12" s="54"/>
      <c r="S12" s="55" t="str">
        <f>IF(COUNTA(B12:R12)=0,"",IF(OR(H12="",I12=""),"REVISAR",IF(AND(H12&gt;='Inicio y resumen'!$B$15,H12&lt;='Inicio y resumen'!$B$16,I12&gt;='Inicio y resumen'!$B$15,I12&lt;='Inicio y resumen'!$B$16),"OK","REVISAR")))</f>
        <v/>
      </c>
      <c r="T12" s="55" t="str">
        <f t="shared" si="1"/>
        <v/>
      </c>
      <c r="U12" s="55" t="str">
        <f t="shared" si="2"/>
        <v/>
      </c>
      <c r="V12" s="55" t="str">
        <f t="shared" si="3"/>
        <v/>
      </c>
      <c r="W12" s="51"/>
      <c r="X12" s="56"/>
    </row>
    <row r="13" spans="1:24" ht="15" x14ac:dyDescent="0.25">
      <c r="A13" s="50" t="str">
        <f t="shared" si="0"/>
        <v/>
      </c>
      <c r="B13" s="51"/>
      <c r="C13" s="51"/>
      <c r="D13" s="51"/>
      <c r="E13" s="51"/>
      <c r="F13" s="51"/>
      <c r="G13" s="51"/>
      <c r="H13" s="52"/>
      <c r="I13" s="52"/>
      <c r="J13" s="53"/>
      <c r="K13" s="53"/>
      <c r="L13" s="53"/>
      <c r="M13" s="53"/>
      <c r="N13" s="53"/>
      <c r="O13" s="54"/>
      <c r="P13" s="54"/>
      <c r="Q13" s="54"/>
      <c r="R13" s="54"/>
      <c r="S13" s="55" t="str">
        <f>IF(COUNTA(B13:R13)=0,"",IF(OR(H13="",I13=""),"REVISAR",IF(AND(H13&gt;='Inicio y resumen'!$B$15,H13&lt;='Inicio y resumen'!$B$16,I13&gt;='Inicio y resumen'!$B$15,I13&lt;='Inicio y resumen'!$B$16),"OK","REVISAR")))</f>
        <v/>
      </c>
      <c r="T13" s="55" t="str">
        <f t="shared" si="1"/>
        <v/>
      </c>
      <c r="U13" s="55" t="str">
        <f t="shared" si="2"/>
        <v/>
      </c>
      <c r="V13" s="55" t="str">
        <f t="shared" si="3"/>
        <v/>
      </c>
      <c r="W13" s="51"/>
      <c r="X13" s="56"/>
    </row>
    <row r="14" spans="1:24" ht="15" x14ac:dyDescent="0.25">
      <c r="A14" s="50" t="str">
        <f t="shared" si="0"/>
        <v/>
      </c>
      <c r="B14" s="51"/>
      <c r="C14" s="51"/>
      <c r="D14" s="51"/>
      <c r="E14" s="51"/>
      <c r="F14" s="51"/>
      <c r="G14" s="51"/>
      <c r="H14" s="52"/>
      <c r="I14" s="52"/>
      <c r="J14" s="53"/>
      <c r="K14" s="53"/>
      <c r="L14" s="53"/>
      <c r="M14" s="53"/>
      <c r="N14" s="53"/>
      <c r="O14" s="54"/>
      <c r="P14" s="54"/>
      <c r="Q14" s="54"/>
      <c r="R14" s="54"/>
      <c r="S14" s="55" t="str">
        <f>IF(COUNTA(B14:R14)=0,"",IF(OR(H14="",I14=""),"REVISAR",IF(AND(H14&gt;='Inicio y resumen'!$B$15,H14&lt;='Inicio y resumen'!$B$16,I14&gt;='Inicio y resumen'!$B$15,I14&lt;='Inicio y resumen'!$B$16),"OK","REVISAR")))</f>
        <v/>
      </c>
      <c r="T14" s="55" t="str">
        <f t="shared" si="1"/>
        <v/>
      </c>
      <c r="U14" s="55" t="str">
        <f t="shared" si="2"/>
        <v/>
      </c>
      <c r="V14" s="55" t="str">
        <f t="shared" si="3"/>
        <v/>
      </c>
      <c r="W14" s="51"/>
      <c r="X14" s="56"/>
    </row>
    <row r="15" spans="1:24" ht="15" x14ac:dyDescent="0.25">
      <c r="A15" s="50" t="str">
        <f t="shared" si="0"/>
        <v/>
      </c>
      <c r="B15" s="51"/>
      <c r="C15" s="51"/>
      <c r="D15" s="51"/>
      <c r="E15" s="51"/>
      <c r="F15" s="51"/>
      <c r="G15" s="51"/>
      <c r="H15" s="52"/>
      <c r="I15" s="52"/>
      <c r="J15" s="53"/>
      <c r="K15" s="53"/>
      <c r="L15" s="53"/>
      <c r="M15" s="53"/>
      <c r="N15" s="53"/>
      <c r="O15" s="54"/>
      <c r="P15" s="54"/>
      <c r="Q15" s="54"/>
      <c r="R15" s="54"/>
      <c r="S15" s="55" t="str">
        <f>IF(COUNTA(B15:R15)=0,"",IF(OR(H15="",I15=""),"REVISAR",IF(AND(H15&gt;='Inicio y resumen'!$B$15,H15&lt;='Inicio y resumen'!$B$16,I15&gt;='Inicio y resumen'!$B$15,I15&lt;='Inicio y resumen'!$B$16),"OK","REVISAR")))</f>
        <v/>
      </c>
      <c r="T15" s="55" t="str">
        <f t="shared" si="1"/>
        <v/>
      </c>
      <c r="U15" s="55" t="str">
        <f t="shared" si="2"/>
        <v/>
      </c>
      <c r="V15" s="55" t="str">
        <f t="shared" si="3"/>
        <v/>
      </c>
      <c r="W15" s="51"/>
      <c r="X15" s="56"/>
    </row>
    <row r="16" spans="1:24" ht="15" x14ac:dyDescent="0.25">
      <c r="A16" s="50" t="str">
        <f t="shared" si="0"/>
        <v/>
      </c>
      <c r="B16" s="51"/>
      <c r="C16" s="51"/>
      <c r="D16" s="51"/>
      <c r="E16" s="51"/>
      <c r="F16" s="51"/>
      <c r="G16" s="51"/>
      <c r="H16" s="52"/>
      <c r="I16" s="52"/>
      <c r="J16" s="53"/>
      <c r="K16" s="53"/>
      <c r="L16" s="53"/>
      <c r="M16" s="53"/>
      <c r="N16" s="53"/>
      <c r="O16" s="54"/>
      <c r="P16" s="54"/>
      <c r="Q16" s="54"/>
      <c r="R16" s="54"/>
      <c r="S16" s="55" t="str">
        <f>IF(COUNTA(B16:R16)=0,"",IF(OR(H16="",I16=""),"REVISAR",IF(AND(H16&gt;='Inicio y resumen'!$B$15,H16&lt;='Inicio y resumen'!$B$16,I16&gt;='Inicio y resumen'!$B$15,I16&lt;='Inicio y resumen'!$B$16),"OK","REVISAR")))</f>
        <v/>
      </c>
      <c r="T16" s="55" t="str">
        <f t="shared" si="1"/>
        <v/>
      </c>
      <c r="U16" s="55" t="str">
        <f t="shared" si="2"/>
        <v/>
      </c>
      <c r="V16" s="55" t="str">
        <f t="shared" si="3"/>
        <v/>
      </c>
      <c r="W16" s="51"/>
      <c r="X16" s="56"/>
    </row>
    <row r="17" spans="1:24" ht="15" x14ac:dyDescent="0.25">
      <c r="A17" s="50" t="str">
        <f t="shared" si="0"/>
        <v/>
      </c>
      <c r="B17" s="51"/>
      <c r="C17" s="51"/>
      <c r="D17" s="51"/>
      <c r="E17" s="51"/>
      <c r="F17" s="51"/>
      <c r="G17" s="51"/>
      <c r="H17" s="52"/>
      <c r="I17" s="52"/>
      <c r="J17" s="53"/>
      <c r="K17" s="53"/>
      <c r="L17" s="53"/>
      <c r="M17" s="53"/>
      <c r="N17" s="53"/>
      <c r="O17" s="54"/>
      <c r="P17" s="54"/>
      <c r="Q17" s="54"/>
      <c r="R17" s="54"/>
      <c r="S17" s="55" t="str">
        <f>IF(COUNTA(B17:R17)=0,"",IF(OR(H17="",I17=""),"REVISAR",IF(AND(H17&gt;='Inicio y resumen'!$B$15,H17&lt;='Inicio y resumen'!$B$16,I17&gt;='Inicio y resumen'!$B$15,I17&lt;='Inicio y resumen'!$B$16),"OK","REVISAR")))</f>
        <v/>
      </c>
      <c r="T17" s="55" t="str">
        <f t="shared" si="1"/>
        <v/>
      </c>
      <c r="U17" s="55" t="str">
        <f t="shared" si="2"/>
        <v/>
      </c>
      <c r="V17" s="55" t="str">
        <f t="shared" si="3"/>
        <v/>
      </c>
      <c r="W17" s="51"/>
      <c r="X17" s="56"/>
    </row>
    <row r="18" spans="1:24" ht="15" x14ac:dyDescent="0.25">
      <c r="A18" s="50" t="str">
        <f t="shared" si="0"/>
        <v/>
      </c>
      <c r="B18" s="51"/>
      <c r="C18" s="51"/>
      <c r="D18" s="51"/>
      <c r="E18" s="51"/>
      <c r="F18" s="51"/>
      <c r="G18" s="51"/>
      <c r="H18" s="52"/>
      <c r="I18" s="52"/>
      <c r="J18" s="53"/>
      <c r="K18" s="53"/>
      <c r="L18" s="53"/>
      <c r="M18" s="53"/>
      <c r="N18" s="53"/>
      <c r="O18" s="54"/>
      <c r="P18" s="54"/>
      <c r="Q18" s="54"/>
      <c r="R18" s="54"/>
      <c r="S18" s="55" t="str">
        <f>IF(COUNTA(B18:R18)=0,"",IF(OR(H18="",I18=""),"REVISAR",IF(AND(H18&gt;='Inicio y resumen'!$B$15,H18&lt;='Inicio y resumen'!$B$16,I18&gt;='Inicio y resumen'!$B$15,I18&lt;='Inicio y resumen'!$B$16),"OK","REVISAR")))</f>
        <v/>
      </c>
      <c r="T18" s="55" t="str">
        <f t="shared" si="1"/>
        <v/>
      </c>
      <c r="U18" s="55" t="str">
        <f t="shared" si="2"/>
        <v/>
      </c>
      <c r="V18" s="55" t="str">
        <f t="shared" si="3"/>
        <v/>
      </c>
      <c r="W18" s="51"/>
      <c r="X18" s="56"/>
    </row>
    <row r="19" spans="1:24" ht="15" x14ac:dyDescent="0.25">
      <c r="A19" s="50" t="str">
        <f t="shared" si="0"/>
        <v/>
      </c>
      <c r="B19" s="51"/>
      <c r="C19" s="51"/>
      <c r="D19" s="51"/>
      <c r="E19" s="51"/>
      <c r="F19" s="51"/>
      <c r="G19" s="51"/>
      <c r="H19" s="52"/>
      <c r="I19" s="52"/>
      <c r="J19" s="53"/>
      <c r="K19" s="53"/>
      <c r="L19" s="53"/>
      <c r="M19" s="53"/>
      <c r="N19" s="53"/>
      <c r="O19" s="54"/>
      <c r="P19" s="54"/>
      <c r="Q19" s="54"/>
      <c r="R19" s="54"/>
      <c r="S19" s="55" t="str">
        <f>IF(COUNTA(B19:R19)=0,"",IF(OR(H19="",I19=""),"REVISAR",IF(AND(H19&gt;='Inicio y resumen'!$B$15,H19&lt;='Inicio y resumen'!$B$16,I19&gt;='Inicio y resumen'!$B$15,I19&lt;='Inicio y resumen'!$B$16),"OK","REVISAR")))</f>
        <v/>
      </c>
      <c r="T19" s="55" t="str">
        <f t="shared" si="1"/>
        <v/>
      </c>
      <c r="U19" s="55" t="str">
        <f t="shared" si="2"/>
        <v/>
      </c>
      <c r="V19" s="55" t="str">
        <f t="shared" si="3"/>
        <v/>
      </c>
      <c r="W19" s="51"/>
      <c r="X19" s="56"/>
    </row>
    <row r="20" spans="1:24" ht="15" x14ac:dyDescent="0.25">
      <c r="A20" s="50" t="str">
        <f t="shared" si="0"/>
        <v/>
      </c>
      <c r="B20" s="51"/>
      <c r="C20" s="51"/>
      <c r="D20" s="51"/>
      <c r="E20" s="51"/>
      <c r="F20" s="51"/>
      <c r="G20" s="51"/>
      <c r="H20" s="52"/>
      <c r="I20" s="52"/>
      <c r="J20" s="53"/>
      <c r="K20" s="53"/>
      <c r="L20" s="53"/>
      <c r="M20" s="53"/>
      <c r="N20" s="53"/>
      <c r="O20" s="54"/>
      <c r="P20" s="54"/>
      <c r="Q20" s="54"/>
      <c r="R20" s="54"/>
      <c r="S20" s="55" t="str">
        <f>IF(COUNTA(B20:R20)=0,"",IF(OR(H20="",I20=""),"REVISAR",IF(AND(H20&gt;='Inicio y resumen'!$B$15,H20&lt;='Inicio y resumen'!$B$16,I20&gt;='Inicio y resumen'!$B$15,I20&lt;='Inicio y resumen'!$B$16),"OK","REVISAR")))</f>
        <v/>
      </c>
      <c r="T20" s="55" t="str">
        <f t="shared" si="1"/>
        <v/>
      </c>
      <c r="U20" s="55" t="str">
        <f t="shared" si="2"/>
        <v/>
      </c>
      <c r="V20" s="55" t="str">
        <f t="shared" si="3"/>
        <v/>
      </c>
      <c r="W20" s="51"/>
      <c r="X20" s="56"/>
    </row>
    <row r="21" spans="1:24" ht="15" x14ac:dyDescent="0.25">
      <c r="A21" s="50" t="str">
        <f t="shared" si="0"/>
        <v/>
      </c>
      <c r="B21" s="51"/>
      <c r="C21" s="51"/>
      <c r="D21" s="51"/>
      <c r="E21" s="51"/>
      <c r="F21" s="51"/>
      <c r="G21" s="51"/>
      <c r="H21" s="52"/>
      <c r="I21" s="52"/>
      <c r="J21" s="53"/>
      <c r="K21" s="53"/>
      <c r="L21" s="53"/>
      <c r="M21" s="53"/>
      <c r="N21" s="53"/>
      <c r="O21" s="54"/>
      <c r="P21" s="54"/>
      <c r="Q21" s="54"/>
      <c r="R21" s="54"/>
      <c r="S21" s="55" t="str">
        <f>IF(COUNTA(B21:R21)=0,"",IF(OR(H21="",I21=""),"REVISAR",IF(AND(H21&gt;='Inicio y resumen'!$B$15,H21&lt;='Inicio y resumen'!$B$16,I21&gt;='Inicio y resumen'!$B$15,I21&lt;='Inicio y resumen'!$B$16),"OK","REVISAR")))</f>
        <v/>
      </c>
      <c r="T21" s="55" t="str">
        <f t="shared" si="1"/>
        <v/>
      </c>
      <c r="U21" s="55" t="str">
        <f t="shared" si="2"/>
        <v/>
      </c>
      <c r="V21" s="55" t="str">
        <f t="shared" si="3"/>
        <v/>
      </c>
      <c r="W21" s="51"/>
      <c r="X21" s="56"/>
    </row>
    <row r="22" spans="1:24" ht="15" x14ac:dyDescent="0.25">
      <c r="A22" s="50" t="str">
        <f t="shared" si="0"/>
        <v/>
      </c>
      <c r="B22" s="51"/>
      <c r="C22" s="51"/>
      <c r="D22" s="51"/>
      <c r="E22" s="51"/>
      <c r="F22" s="51"/>
      <c r="G22" s="51"/>
      <c r="H22" s="52"/>
      <c r="I22" s="52"/>
      <c r="J22" s="53"/>
      <c r="K22" s="53"/>
      <c r="L22" s="53"/>
      <c r="M22" s="53"/>
      <c r="N22" s="53"/>
      <c r="O22" s="54"/>
      <c r="P22" s="54"/>
      <c r="Q22" s="54"/>
      <c r="R22" s="54"/>
      <c r="S22" s="55" t="str">
        <f>IF(COUNTA(B22:R22)=0,"",IF(OR(H22="",I22=""),"REVISAR",IF(AND(H22&gt;='Inicio y resumen'!$B$15,H22&lt;='Inicio y resumen'!$B$16,I22&gt;='Inicio y resumen'!$B$15,I22&lt;='Inicio y resumen'!$B$16),"OK","REVISAR")))</f>
        <v/>
      </c>
      <c r="T22" s="55" t="str">
        <f t="shared" si="1"/>
        <v/>
      </c>
      <c r="U22" s="55" t="str">
        <f t="shared" si="2"/>
        <v/>
      </c>
      <c r="V22" s="55" t="str">
        <f t="shared" si="3"/>
        <v/>
      </c>
      <c r="W22" s="51"/>
      <c r="X22" s="56"/>
    </row>
    <row r="23" spans="1:24" ht="15" x14ac:dyDescent="0.25">
      <c r="A23" s="50" t="str">
        <f t="shared" si="0"/>
        <v/>
      </c>
      <c r="B23" s="51"/>
      <c r="C23" s="51"/>
      <c r="D23" s="51"/>
      <c r="E23" s="51"/>
      <c r="F23" s="51"/>
      <c r="G23" s="51"/>
      <c r="H23" s="52"/>
      <c r="I23" s="52"/>
      <c r="J23" s="53"/>
      <c r="K23" s="53"/>
      <c r="L23" s="53"/>
      <c r="M23" s="53"/>
      <c r="N23" s="53"/>
      <c r="O23" s="54"/>
      <c r="P23" s="54"/>
      <c r="Q23" s="54"/>
      <c r="R23" s="54"/>
      <c r="S23" s="55" t="str">
        <f>IF(COUNTA(B23:R23)=0,"",IF(OR(H23="",I23=""),"REVISAR",IF(AND(H23&gt;='Inicio y resumen'!$B$15,H23&lt;='Inicio y resumen'!$B$16,I23&gt;='Inicio y resumen'!$B$15,I23&lt;='Inicio y resumen'!$B$16),"OK","REVISAR")))</f>
        <v/>
      </c>
      <c r="T23" s="55" t="str">
        <f t="shared" si="1"/>
        <v/>
      </c>
      <c r="U23" s="55" t="str">
        <f t="shared" si="2"/>
        <v/>
      </c>
      <c r="V23" s="55" t="str">
        <f t="shared" si="3"/>
        <v/>
      </c>
      <c r="W23" s="51"/>
      <c r="X23" s="56"/>
    </row>
    <row r="24" spans="1:24" ht="15" x14ac:dyDescent="0.25">
      <c r="A24" s="50" t="str">
        <f t="shared" si="0"/>
        <v/>
      </c>
      <c r="B24" s="51"/>
      <c r="C24" s="51"/>
      <c r="D24" s="51"/>
      <c r="E24" s="51"/>
      <c r="F24" s="51"/>
      <c r="G24" s="51"/>
      <c r="H24" s="52"/>
      <c r="I24" s="52"/>
      <c r="J24" s="53"/>
      <c r="K24" s="53"/>
      <c r="L24" s="53"/>
      <c r="M24" s="53"/>
      <c r="N24" s="53"/>
      <c r="O24" s="54"/>
      <c r="P24" s="54"/>
      <c r="Q24" s="54"/>
      <c r="R24" s="54"/>
      <c r="S24" s="55" t="str">
        <f>IF(COUNTA(B24:R24)=0,"",IF(OR(H24="",I24=""),"REVISAR",IF(AND(H24&gt;='Inicio y resumen'!$B$15,H24&lt;='Inicio y resumen'!$B$16,I24&gt;='Inicio y resumen'!$B$15,I24&lt;='Inicio y resumen'!$B$16),"OK","REVISAR")))</f>
        <v/>
      </c>
      <c r="T24" s="55" t="str">
        <f t="shared" si="1"/>
        <v/>
      </c>
      <c r="U24" s="55" t="str">
        <f t="shared" si="2"/>
        <v/>
      </c>
      <c r="V24" s="55" t="str">
        <f t="shared" si="3"/>
        <v/>
      </c>
      <c r="W24" s="51"/>
      <c r="X24" s="56"/>
    </row>
    <row r="25" spans="1:24" ht="15" x14ac:dyDescent="0.25">
      <c r="A25" s="50" t="str">
        <f t="shared" si="0"/>
        <v/>
      </c>
      <c r="B25" s="51"/>
      <c r="C25" s="51"/>
      <c r="D25" s="51"/>
      <c r="E25" s="51"/>
      <c r="F25" s="51"/>
      <c r="G25" s="51"/>
      <c r="H25" s="52"/>
      <c r="I25" s="52"/>
      <c r="J25" s="53"/>
      <c r="K25" s="53"/>
      <c r="L25" s="53"/>
      <c r="M25" s="53"/>
      <c r="N25" s="53"/>
      <c r="O25" s="54"/>
      <c r="P25" s="54"/>
      <c r="Q25" s="54"/>
      <c r="R25" s="54"/>
      <c r="S25" s="55" t="str">
        <f>IF(COUNTA(B25:R25)=0,"",IF(OR(H25="",I25=""),"REVISAR",IF(AND(H25&gt;='Inicio y resumen'!$B$15,H25&lt;='Inicio y resumen'!$B$16,I25&gt;='Inicio y resumen'!$B$15,I25&lt;='Inicio y resumen'!$B$16),"OK","REVISAR")))</f>
        <v/>
      </c>
      <c r="T25" s="55" t="str">
        <f t="shared" si="1"/>
        <v/>
      </c>
      <c r="U25" s="55" t="str">
        <f t="shared" si="2"/>
        <v/>
      </c>
      <c r="V25" s="55" t="str">
        <f t="shared" si="3"/>
        <v/>
      </c>
      <c r="W25" s="51"/>
      <c r="X25" s="56"/>
    </row>
    <row r="26" spans="1:24" ht="15" x14ac:dyDescent="0.25">
      <c r="A26" s="50" t="str">
        <f t="shared" si="0"/>
        <v/>
      </c>
      <c r="B26" s="51"/>
      <c r="C26" s="51"/>
      <c r="D26" s="51"/>
      <c r="E26" s="51"/>
      <c r="F26" s="51"/>
      <c r="G26" s="51"/>
      <c r="H26" s="52"/>
      <c r="I26" s="52"/>
      <c r="J26" s="53"/>
      <c r="K26" s="53"/>
      <c r="L26" s="53"/>
      <c r="M26" s="53"/>
      <c r="N26" s="53"/>
      <c r="O26" s="54"/>
      <c r="P26" s="54"/>
      <c r="Q26" s="54"/>
      <c r="R26" s="54"/>
      <c r="S26" s="55" t="str">
        <f>IF(COUNTA(B26:R26)=0,"",IF(OR(H26="",I26=""),"REVISAR",IF(AND(H26&gt;='Inicio y resumen'!$B$15,H26&lt;='Inicio y resumen'!$B$16,I26&gt;='Inicio y resumen'!$B$15,I26&lt;='Inicio y resumen'!$B$16),"OK","REVISAR")))</f>
        <v/>
      </c>
      <c r="T26" s="55" t="str">
        <f t="shared" si="1"/>
        <v/>
      </c>
      <c r="U26" s="55" t="str">
        <f t="shared" si="2"/>
        <v/>
      </c>
      <c r="V26" s="55" t="str">
        <f t="shared" si="3"/>
        <v/>
      </c>
      <c r="W26" s="51"/>
      <c r="X26" s="56"/>
    </row>
    <row r="27" spans="1:24" ht="15" x14ac:dyDescent="0.25">
      <c r="A27" s="50" t="str">
        <f t="shared" si="0"/>
        <v/>
      </c>
      <c r="B27" s="51"/>
      <c r="C27" s="51"/>
      <c r="D27" s="51"/>
      <c r="E27" s="51"/>
      <c r="F27" s="51"/>
      <c r="G27" s="51"/>
      <c r="H27" s="52"/>
      <c r="I27" s="52"/>
      <c r="J27" s="53"/>
      <c r="K27" s="53"/>
      <c r="L27" s="53"/>
      <c r="M27" s="53"/>
      <c r="N27" s="53"/>
      <c r="O27" s="54"/>
      <c r="P27" s="54"/>
      <c r="Q27" s="54"/>
      <c r="R27" s="54"/>
      <c r="S27" s="55" t="str">
        <f>IF(COUNTA(B27:R27)=0,"",IF(OR(H27="",I27=""),"REVISAR",IF(AND(H27&gt;='Inicio y resumen'!$B$15,H27&lt;='Inicio y resumen'!$B$16,I27&gt;='Inicio y resumen'!$B$15,I27&lt;='Inicio y resumen'!$B$16),"OK","REVISAR")))</f>
        <v/>
      </c>
      <c r="T27" s="55" t="str">
        <f t="shared" si="1"/>
        <v/>
      </c>
      <c r="U27" s="55" t="str">
        <f t="shared" si="2"/>
        <v/>
      </c>
      <c r="V27" s="55" t="str">
        <f t="shared" si="3"/>
        <v/>
      </c>
      <c r="W27" s="51"/>
      <c r="X27" s="56"/>
    </row>
    <row r="28" spans="1:24" ht="15" x14ac:dyDescent="0.25">
      <c r="A28" s="50" t="str">
        <f t="shared" si="0"/>
        <v/>
      </c>
      <c r="B28" s="51"/>
      <c r="C28" s="51"/>
      <c r="D28" s="51"/>
      <c r="E28" s="51"/>
      <c r="F28" s="51"/>
      <c r="G28" s="51"/>
      <c r="H28" s="52"/>
      <c r="I28" s="52"/>
      <c r="J28" s="53"/>
      <c r="K28" s="53"/>
      <c r="L28" s="53"/>
      <c r="M28" s="53"/>
      <c r="N28" s="53"/>
      <c r="O28" s="54"/>
      <c r="P28" s="54"/>
      <c r="Q28" s="54"/>
      <c r="R28" s="54"/>
      <c r="S28" s="55" t="str">
        <f>IF(COUNTA(B28:R28)=0,"",IF(OR(H28="",I28=""),"REVISAR",IF(AND(H28&gt;='Inicio y resumen'!$B$15,H28&lt;='Inicio y resumen'!$B$16,I28&gt;='Inicio y resumen'!$B$15,I28&lt;='Inicio y resumen'!$B$16),"OK","REVISAR")))</f>
        <v/>
      </c>
      <c r="T28" s="55" t="str">
        <f t="shared" si="1"/>
        <v/>
      </c>
      <c r="U28" s="55" t="str">
        <f t="shared" si="2"/>
        <v/>
      </c>
      <c r="V28" s="55" t="str">
        <f t="shared" si="3"/>
        <v/>
      </c>
      <c r="W28" s="51"/>
      <c r="X28" s="56"/>
    </row>
    <row r="29" spans="1:24" ht="15" x14ac:dyDescent="0.25">
      <c r="A29" s="50" t="str">
        <f t="shared" si="0"/>
        <v/>
      </c>
      <c r="B29" s="51"/>
      <c r="C29" s="51"/>
      <c r="D29" s="51"/>
      <c r="E29" s="51"/>
      <c r="F29" s="51"/>
      <c r="G29" s="51"/>
      <c r="H29" s="52"/>
      <c r="I29" s="52"/>
      <c r="J29" s="53"/>
      <c r="K29" s="53"/>
      <c r="L29" s="53"/>
      <c r="M29" s="53"/>
      <c r="N29" s="53"/>
      <c r="O29" s="54"/>
      <c r="P29" s="54"/>
      <c r="Q29" s="54"/>
      <c r="R29" s="54"/>
      <c r="S29" s="55" t="str">
        <f>IF(COUNTA(B29:R29)=0,"",IF(OR(H29="",I29=""),"REVISAR",IF(AND(H29&gt;='Inicio y resumen'!$B$15,H29&lt;='Inicio y resumen'!$B$16,I29&gt;='Inicio y resumen'!$B$15,I29&lt;='Inicio y resumen'!$B$16),"OK","REVISAR")))</f>
        <v/>
      </c>
      <c r="T29" s="55" t="str">
        <f t="shared" si="1"/>
        <v/>
      </c>
      <c r="U29" s="55" t="str">
        <f t="shared" si="2"/>
        <v/>
      </c>
      <c r="V29" s="55" t="str">
        <f t="shared" si="3"/>
        <v/>
      </c>
      <c r="W29" s="51"/>
      <c r="X29" s="56"/>
    </row>
    <row r="30" spans="1:24" ht="15" x14ac:dyDescent="0.25">
      <c r="A30" s="50" t="str">
        <f t="shared" si="0"/>
        <v/>
      </c>
      <c r="B30" s="51"/>
      <c r="C30" s="51"/>
      <c r="D30" s="51"/>
      <c r="E30" s="51"/>
      <c r="F30" s="51"/>
      <c r="G30" s="51"/>
      <c r="H30" s="52"/>
      <c r="I30" s="52"/>
      <c r="J30" s="53"/>
      <c r="K30" s="53"/>
      <c r="L30" s="53"/>
      <c r="M30" s="53"/>
      <c r="N30" s="53"/>
      <c r="O30" s="54"/>
      <c r="P30" s="54"/>
      <c r="Q30" s="54"/>
      <c r="R30" s="54"/>
      <c r="S30" s="55" t="str">
        <f>IF(COUNTA(B30:R30)=0,"",IF(OR(H30="",I30=""),"REVISAR",IF(AND(H30&gt;='Inicio y resumen'!$B$15,H30&lt;='Inicio y resumen'!$B$16,I30&gt;='Inicio y resumen'!$B$15,I30&lt;='Inicio y resumen'!$B$16),"OK","REVISAR")))</f>
        <v/>
      </c>
      <c r="T30" s="55" t="str">
        <f t="shared" si="1"/>
        <v/>
      </c>
      <c r="U30" s="55" t="str">
        <f t="shared" si="2"/>
        <v/>
      </c>
      <c r="V30" s="55" t="str">
        <f t="shared" si="3"/>
        <v/>
      </c>
      <c r="W30" s="51"/>
      <c r="X30" s="56"/>
    </row>
    <row r="31" spans="1:24" ht="15" x14ac:dyDescent="0.25">
      <c r="A31" s="50" t="str">
        <f t="shared" si="0"/>
        <v/>
      </c>
      <c r="B31" s="51"/>
      <c r="C31" s="51"/>
      <c r="D31" s="51"/>
      <c r="E31" s="51"/>
      <c r="F31" s="51"/>
      <c r="G31" s="51"/>
      <c r="H31" s="52"/>
      <c r="I31" s="52"/>
      <c r="J31" s="53"/>
      <c r="K31" s="53"/>
      <c r="L31" s="53"/>
      <c r="M31" s="53"/>
      <c r="N31" s="53"/>
      <c r="O31" s="54"/>
      <c r="P31" s="54"/>
      <c r="Q31" s="54"/>
      <c r="R31" s="54"/>
      <c r="S31" s="55" t="str">
        <f>IF(COUNTA(B31:R31)=0,"",IF(OR(H31="",I31=""),"REVISAR",IF(AND(H31&gt;='Inicio y resumen'!$B$15,H31&lt;='Inicio y resumen'!$B$16,I31&gt;='Inicio y resumen'!$B$15,I31&lt;='Inicio y resumen'!$B$16),"OK","REVISAR")))</f>
        <v/>
      </c>
      <c r="T31" s="55" t="str">
        <f t="shared" si="1"/>
        <v/>
      </c>
      <c r="U31" s="55" t="str">
        <f t="shared" si="2"/>
        <v/>
      </c>
      <c r="V31" s="55" t="str">
        <f t="shared" si="3"/>
        <v/>
      </c>
      <c r="W31" s="51"/>
      <c r="X31" s="56"/>
    </row>
    <row r="32" spans="1:24" ht="15" x14ac:dyDescent="0.25">
      <c r="A32" s="50" t="str">
        <f t="shared" si="0"/>
        <v/>
      </c>
      <c r="B32" s="51"/>
      <c r="C32" s="51"/>
      <c r="D32" s="51"/>
      <c r="E32" s="51"/>
      <c r="F32" s="51"/>
      <c r="G32" s="51"/>
      <c r="H32" s="52"/>
      <c r="I32" s="52"/>
      <c r="J32" s="53"/>
      <c r="K32" s="53"/>
      <c r="L32" s="53"/>
      <c r="M32" s="53"/>
      <c r="N32" s="53"/>
      <c r="O32" s="54"/>
      <c r="P32" s="54"/>
      <c r="Q32" s="54"/>
      <c r="R32" s="54"/>
      <c r="S32" s="55" t="str">
        <f>IF(COUNTA(B32:R32)=0,"",IF(OR(H32="",I32=""),"REVISAR",IF(AND(H32&gt;='Inicio y resumen'!$B$15,H32&lt;='Inicio y resumen'!$B$16,I32&gt;='Inicio y resumen'!$B$15,I32&lt;='Inicio y resumen'!$B$16),"OK","REVISAR")))</f>
        <v/>
      </c>
      <c r="T32" s="55" t="str">
        <f t="shared" si="1"/>
        <v/>
      </c>
      <c r="U32" s="55" t="str">
        <f t="shared" si="2"/>
        <v/>
      </c>
      <c r="V32" s="55" t="str">
        <f t="shared" si="3"/>
        <v/>
      </c>
      <c r="W32" s="51"/>
      <c r="X32" s="56"/>
    </row>
    <row r="33" spans="1:24" ht="15" x14ac:dyDescent="0.25">
      <c r="A33" s="50" t="str">
        <f t="shared" si="0"/>
        <v/>
      </c>
      <c r="B33" s="51"/>
      <c r="C33" s="51"/>
      <c r="D33" s="51"/>
      <c r="E33" s="51"/>
      <c r="F33" s="51"/>
      <c r="G33" s="51"/>
      <c r="H33" s="52"/>
      <c r="I33" s="52"/>
      <c r="J33" s="53"/>
      <c r="K33" s="53"/>
      <c r="L33" s="53"/>
      <c r="M33" s="53"/>
      <c r="N33" s="53"/>
      <c r="O33" s="54"/>
      <c r="P33" s="54"/>
      <c r="Q33" s="54"/>
      <c r="R33" s="54"/>
      <c r="S33" s="55" t="str">
        <f>IF(COUNTA(B33:R33)=0,"",IF(OR(H33="",I33=""),"REVISAR",IF(AND(H33&gt;='Inicio y resumen'!$B$15,H33&lt;='Inicio y resumen'!$B$16,I33&gt;='Inicio y resumen'!$B$15,I33&lt;='Inicio y resumen'!$B$16),"OK","REVISAR")))</f>
        <v/>
      </c>
      <c r="T33" s="55" t="str">
        <f t="shared" si="1"/>
        <v/>
      </c>
      <c r="U33" s="55" t="str">
        <f t="shared" si="2"/>
        <v/>
      </c>
      <c r="V33" s="55" t="str">
        <f t="shared" si="3"/>
        <v/>
      </c>
      <c r="W33" s="51"/>
      <c r="X33" s="56"/>
    </row>
    <row r="34" spans="1:24" ht="15" x14ac:dyDescent="0.25">
      <c r="A34" s="50" t="str">
        <f t="shared" si="0"/>
        <v/>
      </c>
      <c r="B34" s="51"/>
      <c r="C34" s="51"/>
      <c r="D34" s="51"/>
      <c r="E34" s="51"/>
      <c r="F34" s="51"/>
      <c r="G34" s="51"/>
      <c r="H34" s="52"/>
      <c r="I34" s="52"/>
      <c r="J34" s="53"/>
      <c r="K34" s="53"/>
      <c r="L34" s="53"/>
      <c r="M34" s="53"/>
      <c r="N34" s="53"/>
      <c r="O34" s="54"/>
      <c r="P34" s="54"/>
      <c r="Q34" s="54"/>
      <c r="R34" s="54"/>
      <c r="S34" s="55" t="str">
        <f>IF(COUNTA(B34:R34)=0,"",IF(OR(H34="",I34=""),"REVISAR",IF(AND(H34&gt;='Inicio y resumen'!$B$15,H34&lt;='Inicio y resumen'!$B$16,I34&gt;='Inicio y resumen'!$B$15,I34&lt;='Inicio y resumen'!$B$16),"OK","REVISAR")))</f>
        <v/>
      </c>
      <c r="T34" s="55" t="str">
        <f t="shared" si="1"/>
        <v/>
      </c>
      <c r="U34" s="55" t="str">
        <f t="shared" si="2"/>
        <v/>
      </c>
      <c r="V34" s="55" t="str">
        <f t="shared" si="3"/>
        <v/>
      </c>
      <c r="W34" s="51"/>
      <c r="X34" s="56"/>
    </row>
    <row r="35" spans="1:24" ht="15" x14ac:dyDescent="0.25">
      <c r="A35" s="50" t="str">
        <f t="shared" si="0"/>
        <v/>
      </c>
      <c r="B35" s="51"/>
      <c r="C35" s="51"/>
      <c r="D35" s="51"/>
      <c r="E35" s="51"/>
      <c r="F35" s="51"/>
      <c r="G35" s="51"/>
      <c r="H35" s="52"/>
      <c r="I35" s="52"/>
      <c r="J35" s="53"/>
      <c r="K35" s="53"/>
      <c r="L35" s="53"/>
      <c r="M35" s="53"/>
      <c r="N35" s="53"/>
      <c r="O35" s="54"/>
      <c r="P35" s="54"/>
      <c r="Q35" s="54"/>
      <c r="R35" s="54"/>
      <c r="S35" s="55" t="str">
        <f>IF(COUNTA(B35:R35)=0,"",IF(OR(H35="",I35=""),"REVISAR",IF(AND(H35&gt;='Inicio y resumen'!$B$15,H35&lt;='Inicio y resumen'!$B$16,I35&gt;='Inicio y resumen'!$B$15,I35&lt;='Inicio y resumen'!$B$16),"OK","REVISAR")))</f>
        <v/>
      </c>
      <c r="T35" s="55" t="str">
        <f t="shared" si="1"/>
        <v/>
      </c>
      <c r="U35" s="55" t="str">
        <f t="shared" si="2"/>
        <v/>
      </c>
      <c r="V35" s="55" t="str">
        <f t="shared" si="3"/>
        <v/>
      </c>
      <c r="W35" s="51"/>
      <c r="X35" s="56"/>
    </row>
    <row r="36" spans="1:24" ht="15" x14ac:dyDescent="0.25">
      <c r="A36" s="50" t="str">
        <f t="shared" si="0"/>
        <v/>
      </c>
      <c r="B36" s="51"/>
      <c r="C36" s="51"/>
      <c r="D36" s="51"/>
      <c r="E36" s="51"/>
      <c r="F36" s="51"/>
      <c r="G36" s="51"/>
      <c r="H36" s="52"/>
      <c r="I36" s="52"/>
      <c r="J36" s="53"/>
      <c r="K36" s="53"/>
      <c r="L36" s="53"/>
      <c r="M36" s="53"/>
      <c r="N36" s="53"/>
      <c r="O36" s="54"/>
      <c r="P36" s="54"/>
      <c r="Q36" s="54"/>
      <c r="R36" s="54"/>
      <c r="S36" s="55" t="str">
        <f>IF(COUNTA(B36:R36)=0,"",IF(OR(H36="",I36=""),"REVISAR",IF(AND(H36&gt;='Inicio y resumen'!$B$15,H36&lt;='Inicio y resumen'!$B$16,I36&gt;='Inicio y resumen'!$B$15,I36&lt;='Inicio y resumen'!$B$16),"OK","REVISAR")))</f>
        <v/>
      </c>
      <c r="T36" s="55" t="str">
        <f t="shared" si="1"/>
        <v/>
      </c>
      <c r="U36" s="55" t="str">
        <f t="shared" si="2"/>
        <v/>
      </c>
      <c r="V36" s="55" t="str">
        <f t="shared" si="3"/>
        <v/>
      </c>
      <c r="W36" s="51"/>
      <c r="X36" s="56"/>
    </row>
    <row r="37" spans="1:24" ht="15" x14ac:dyDescent="0.25">
      <c r="A37" s="50" t="str">
        <f t="shared" si="0"/>
        <v/>
      </c>
      <c r="B37" s="51"/>
      <c r="C37" s="51"/>
      <c r="D37" s="51"/>
      <c r="E37" s="51"/>
      <c r="F37" s="51"/>
      <c r="G37" s="51"/>
      <c r="H37" s="52"/>
      <c r="I37" s="52"/>
      <c r="J37" s="53"/>
      <c r="K37" s="53"/>
      <c r="L37" s="53"/>
      <c r="M37" s="53"/>
      <c r="N37" s="53"/>
      <c r="O37" s="54"/>
      <c r="P37" s="54"/>
      <c r="Q37" s="54"/>
      <c r="R37" s="54"/>
      <c r="S37" s="55" t="str">
        <f>IF(COUNTA(B37:R37)=0,"",IF(OR(H37="",I37=""),"REVISAR",IF(AND(H37&gt;='Inicio y resumen'!$B$15,H37&lt;='Inicio y resumen'!$B$16,I37&gt;='Inicio y resumen'!$B$15,I37&lt;='Inicio y resumen'!$B$16),"OK","REVISAR")))</f>
        <v/>
      </c>
      <c r="T37" s="55" t="str">
        <f t="shared" si="1"/>
        <v/>
      </c>
      <c r="U37" s="55" t="str">
        <f t="shared" si="2"/>
        <v/>
      </c>
      <c r="V37" s="55" t="str">
        <f t="shared" si="3"/>
        <v/>
      </c>
      <c r="W37" s="51"/>
      <c r="X37" s="56"/>
    </row>
    <row r="38" spans="1:24" ht="15" x14ac:dyDescent="0.25">
      <c r="A38" s="50" t="str">
        <f t="shared" si="0"/>
        <v/>
      </c>
      <c r="B38" s="51"/>
      <c r="C38" s="51"/>
      <c r="D38" s="51"/>
      <c r="E38" s="51"/>
      <c r="F38" s="51"/>
      <c r="G38" s="51"/>
      <c r="H38" s="52"/>
      <c r="I38" s="52"/>
      <c r="J38" s="53"/>
      <c r="K38" s="53"/>
      <c r="L38" s="53"/>
      <c r="M38" s="53"/>
      <c r="N38" s="53"/>
      <c r="O38" s="54"/>
      <c r="P38" s="54"/>
      <c r="Q38" s="54"/>
      <c r="R38" s="54"/>
      <c r="S38" s="55" t="str">
        <f>IF(COUNTA(B38:R38)=0,"",IF(OR(H38="",I38=""),"REVISAR",IF(AND(H38&gt;='Inicio y resumen'!$B$15,H38&lt;='Inicio y resumen'!$B$16,I38&gt;='Inicio y resumen'!$B$15,I38&lt;='Inicio y resumen'!$B$16),"OK","REVISAR")))</f>
        <v/>
      </c>
      <c r="T38" s="55" t="str">
        <f t="shared" si="1"/>
        <v/>
      </c>
      <c r="U38" s="55" t="str">
        <f t="shared" si="2"/>
        <v/>
      </c>
      <c r="V38" s="55" t="str">
        <f t="shared" si="3"/>
        <v/>
      </c>
      <c r="W38" s="51"/>
      <c r="X38" s="56"/>
    </row>
    <row r="39" spans="1:24" ht="15" x14ac:dyDescent="0.25">
      <c r="A39" s="50" t="str">
        <f t="shared" ref="A39:A70" si="4">IF(COUNTA(B39:R39)=0,"",ROW()-6)</f>
        <v/>
      </c>
      <c r="B39" s="51"/>
      <c r="C39" s="51"/>
      <c r="D39" s="51"/>
      <c r="E39" s="51"/>
      <c r="F39" s="51"/>
      <c r="G39" s="51"/>
      <c r="H39" s="52"/>
      <c r="I39" s="52"/>
      <c r="J39" s="53"/>
      <c r="K39" s="53"/>
      <c r="L39" s="53"/>
      <c r="M39" s="53"/>
      <c r="N39" s="53"/>
      <c r="O39" s="54"/>
      <c r="P39" s="54"/>
      <c r="Q39" s="54"/>
      <c r="R39" s="54"/>
      <c r="S39" s="55" t="str">
        <f>IF(COUNTA(B39:R39)=0,"",IF(OR(H39="",I39=""),"REVISAR",IF(AND(H39&gt;='Inicio y resumen'!$B$15,H39&lt;='Inicio y resumen'!$B$16,I39&gt;='Inicio y resumen'!$B$15,I39&lt;='Inicio y resumen'!$B$16),"OK","REVISAR")))</f>
        <v/>
      </c>
      <c r="T39" s="55" t="str">
        <f t="shared" ref="T39:T70" si="5">IF(COUNTA(B39:R39)=0,"",IF(AND(L39&gt;0,M39&gt;0,N39&gt;=0,M39&lt;=L39,N39&lt;=M39),"OK","REVISAR"))</f>
        <v/>
      </c>
      <c r="U39" s="55" t="str">
        <f t="shared" ref="U39:U70" si="6">IF(COUNTA(B39:R39)=0,"",IF(AND(B39&lt;&gt;"",C39&lt;&gt;"",E39&lt;&gt;"",G39&lt;&gt;"",H39&lt;&gt;"",I39&lt;&gt;"",L39&gt;0,M39&gt;0),"OK","FALTAN DATOS"))</f>
        <v/>
      </c>
      <c r="V39" s="55" t="str">
        <f t="shared" ref="V39:V70" si="7">IF(OR(C39="",E39=""),"",IF(COUNTIFS($C$7:$C$206,C39,$E$7:$E$206,E39)&gt;1,"DUPLICADO","OK"))</f>
        <v/>
      </c>
      <c r="W39" s="51"/>
      <c r="X39" s="56"/>
    </row>
    <row r="40" spans="1:24" ht="15" x14ac:dyDescent="0.25">
      <c r="A40" s="50" t="str">
        <f t="shared" si="4"/>
        <v/>
      </c>
      <c r="B40" s="51"/>
      <c r="C40" s="51"/>
      <c r="D40" s="51"/>
      <c r="E40" s="51"/>
      <c r="F40" s="51"/>
      <c r="G40" s="51"/>
      <c r="H40" s="52"/>
      <c r="I40" s="52"/>
      <c r="J40" s="53"/>
      <c r="K40" s="53"/>
      <c r="L40" s="53"/>
      <c r="M40" s="53"/>
      <c r="N40" s="53"/>
      <c r="O40" s="54"/>
      <c r="P40" s="54"/>
      <c r="Q40" s="54"/>
      <c r="R40" s="54"/>
      <c r="S40" s="55" t="str">
        <f>IF(COUNTA(B40:R40)=0,"",IF(OR(H40="",I40=""),"REVISAR",IF(AND(H40&gt;='Inicio y resumen'!$B$15,H40&lt;='Inicio y resumen'!$B$16,I40&gt;='Inicio y resumen'!$B$15,I40&lt;='Inicio y resumen'!$B$16),"OK","REVISAR")))</f>
        <v/>
      </c>
      <c r="T40" s="55" t="str">
        <f t="shared" si="5"/>
        <v/>
      </c>
      <c r="U40" s="55" t="str">
        <f t="shared" si="6"/>
        <v/>
      </c>
      <c r="V40" s="55" t="str">
        <f t="shared" si="7"/>
        <v/>
      </c>
      <c r="W40" s="51"/>
      <c r="X40" s="56"/>
    </row>
    <row r="41" spans="1:24" ht="15" x14ac:dyDescent="0.25">
      <c r="A41" s="50" t="str">
        <f t="shared" si="4"/>
        <v/>
      </c>
      <c r="B41" s="51"/>
      <c r="C41" s="51"/>
      <c r="D41" s="51"/>
      <c r="E41" s="51"/>
      <c r="F41" s="51"/>
      <c r="G41" s="51"/>
      <c r="H41" s="52"/>
      <c r="I41" s="52"/>
      <c r="J41" s="53"/>
      <c r="K41" s="53"/>
      <c r="L41" s="53"/>
      <c r="M41" s="53"/>
      <c r="N41" s="53"/>
      <c r="O41" s="54"/>
      <c r="P41" s="54"/>
      <c r="Q41" s="54"/>
      <c r="R41" s="54"/>
      <c r="S41" s="55" t="str">
        <f>IF(COUNTA(B41:R41)=0,"",IF(OR(H41="",I41=""),"REVISAR",IF(AND(H41&gt;='Inicio y resumen'!$B$15,H41&lt;='Inicio y resumen'!$B$16,I41&gt;='Inicio y resumen'!$B$15,I41&lt;='Inicio y resumen'!$B$16),"OK","REVISAR")))</f>
        <v/>
      </c>
      <c r="T41" s="55" t="str">
        <f t="shared" si="5"/>
        <v/>
      </c>
      <c r="U41" s="55" t="str">
        <f t="shared" si="6"/>
        <v/>
      </c>
      <c r="V41" s="55" t="str">
        <f t="shared" si="7"/>
        <v/>
      </c>
      <c r="W41" s="51"/>
      <c r="X41" s="56"/>
    </row>
    <row r="42" spans="1:24" ht="15" x14ac:dyDescent="0.25">
      <c r="A42" s="50" t="str">
        <f t="shared" si="4"/>
        <v/>
      </c>
      <c r="B42" s="51"/>
      <c r="C42" s="51"/>
      <c r="D42" s="51"/>
      <c r="E42" s="51"/>
      <c r="F42" s="51"/>
      <c r="G42" s="51"/>
      <c r="H42" s="52"/>
      <c r="I42" s="52"/>
      <c r="J42" s="53"/>
      <c r="K42" s="53"/>
      <c r="L42" s="53"/>
      <c r="M42" s="53"/>
      <c r="N42" s="53"/>
      <c r="O42" s="54"/>
      <c r="P42" s="54"/>
      <c r="Q42" s="54"/>
      <c r="R42" s="54"/>
      <c r="S42" s="55" t="str">
        <f>IF(COUNTA(B42:R42)=0,"",IF(OR(H42="",I42=""),"REVISAR",IF(AND(H42&gt;='Inicio y resumen'!$B$15,H42&lt;='Inicio y resumen'!$B$16,I42&gt;='Inicio y resumen'!$B$15,I42&lt;='Inicio y resumen'!$B$16),"OK","REVISAR")))</f>
        <v/>
      </c>
      <c r="T42" s="55" t="str">
        <f t="shared" si="5"/>
        <v/>
      </c>
      <c r="U42" s="55" t="str">
        <f t="shared" si="6"/>
        <v/>
      </c>
      <c r="V42" s="55" t="str">
        <f t="shared" si="7"/>
        <v/>
      </c>
      <c r="W42" s="51"/>
      <c r="X42" s="56"/>
    </row>
    <row r="43" spans="1:24" ht="15" x14ac:dyDescent="0.25">
      <c r="A43" s="50" t="str">
        <f t="shared" si="4"/>
        <v/>
      </c>
      <c r="B43" s="51"/>
      <c r="C43" s="51"/>
      <c r="D43" s="51"/>
      <c r="E43" s="51"/>
      <c r="F43" s="51"/>
      <c r="G43" s="51"/>
      <c r="H43" s="52"/>
      <c r="I43" s="52"/>
      <c r="J43" s="53"/>
      <c r="K43" s="53"/>
      <c r="L43" s="53"/>
      <c r="M43" s="53"/>
      <c r="N43" s="53"/>
      <c r="O43" s="54"/>
      <c r="P43" s="54"/>
      <c r="Q43" s="54"/>
      <c r="R43" s="54"/>
      <c r="S43" s="55" t="str">
        <f>IF(COUNTA(B43:R43)=0,"",IF(OR(H43="",I43=""),"REVISAR",IF(AND(H43&gt;='Inicio y resumen'!$B$15,H43&lt;='Inicio y resumen'!$B$16,I43&gt;='Inicio y resumen'!$B$15,I43&lt;='Inicio y resumen'!$B$16),"OK","REVISAR")))</f>
        <v/>
      </c>
      <c r="T43" s="55" t="str">
        <f t="shared" si="5"/>
        <v/>
      </c>
      <c r="U43" s="55" t="str">
        <f t="shared" si="6"/>
        <v/>
      </c>
      <c r="V43" s="55" t="str">
        <f t="shared" si="7"/>
        <v/>
      </c>
      <c r="W43" s="51"/>
      <c r="X43" s="56"/>
    </row>
    <row r="44" spans="1:24" ht="15" x14ac:dyDescent="0.25">
      <c r="A44" s="50" t="str">
        <f t="shared" si="4"/>
        <v/>
      </c>
      <c r="B44" s="51"/>
      <c r="C44" s="51"/>
      <c r="D44" s="51"/>
      <c r="E44" s="51"/>
      <c r="F44" s="51"/>
      <c r="G44" s="51"/>
      <c r="H44" s="52"/>
      <c r="I44" s="52"/>
      <c r="J44" s="53"/>
      <c r="K44" s="53"/>
      <c r="L44" s="53"/>
      <c r="M44" s="53"/>
      <c r="N44" s="53"/>
      <c r="O44" s="54"/>
      <c r="P44" s="54"/>
      <c r="Q44" s="54"/>
      <c r="R44" s="54"/>
      <c r="S44" s="55" t="str">
        <f>IF(COUNTA(B44:R44)=0,"",IF(OR(H44="",I44=""),"REVISAR",IF(AND(H44&gt;='Inicio y resumen'!$B$15,H44&lt;='Inicio y resumen'!$B$16,I44&gt;='Inicio y resumen'!$B$15,I44&lt;='Inicio y resumen'!$B$16),"OK","REVISAR")))</f>
        <v/>
      </c>
      <c r="T44" s="55" t="str">
        <f t="shared" si="5"/>
        <v/>
      </c>
      <c r="U44" s="55" t="str">
        <f t="shared" si="6"/>
        <v/>
      </c>
      <c r="V44" s="55" t="str">
        <f t="shared" si="7"/>
        <v/>
      </c>
      <c r="W44" s="51"/>
      <c r="X44" s="56"/>
    </row>
    <row r="45" spans="1:24" ht="15" x14ac:dyDescent="0.25">
      <c r="A45" s="50" t="str">
        <f t="shared" si="4"/>
        <v/>
      </c>
      <c r="B45" s="51"/>
      <c r="C45" s="51"/>
      <c r="D45" s="51"/>
      <c r="E45" s="51"/>
      <c r="F45" s="51"/>
      <c r="G45" s="51"/>
      <c r="H45" s="52"/>
      <c r="I45" s="52"/>
      <c r="J45" s="53"/>
      <c r="K45" s="53"/>
      <c r="L45" s="53"/>
      <c r="M45" s="53"/>
      <c r="N45" s="53"/>
      <c r="O45" s="54"/>
      <c r="P45" s="54"/>
      <c r="Q45" s="54"/>
      <c r="R45" s="54"/>
      <c r="S45" s="55" t="str">
        <f>IF(COUNTA(B45:R45)=0,"",IF(OR(H45="",I45=""),"REVISAR",IF(AND(H45&gt;='Inicio y resumen'!$B$15,H45&lt;='Inicio y resumen'!$B$16,I45&gt;='Inicio y resumen'!$B$15,I45&lt;='Inicio y resumen'!$B$16),"OK","REVISAR")))</f>
        <v/>
      </c>
      <c r="T45" s="55" t="str">
        <f t="shared" si="5"/>
        <v/>
      </c>
      <c r="U45" s="55" t="str">
        <f t="shared" si="6"/>
        <v/>
      </c>
      <c r="V45" s="55" t="str">
        <f t="shared" si="7"/>
        <v/>
      </c>
      <c r="W45" s="51"/>
      <c r="X45" s="56"/>
    </row>
    <row r="46" spans="1:24" ht="15" x14ac:dyDescent="0.25">
      <c r="A46" s="50" t="str">
        <f t="shared" si="4"/>
        <v/>
      </c>
      <c r="B46" s="51"/>
      <c r="C46" s="51"/>
      <c r="D46" s="51"/>
      <c r="E46" s="51"/>
      <c r="F46" s="51"/>
      <c r="G46" s="51"/>
      <c r="H46" s="52"/>
      <c r="I46" s="52"/>
      <c r="J46" s="53"/>
      <c r="K46" s="53"/>
      <c r="L46" s="53"/>
      <c r="M46" s="53"/>
      <c r="N46" s="53"/>
      <c r="O46" s="54"/>
      <c r="P46" s="54"/>
      <c r="Q46" s="54"/>
      <c r="R46" s="54"/>
      <c r="S46" s="55" t="str">
        <f>IF(COUNTA(B46:R46)=0,"",IF(OR(H46="",I46=""),"REVISAR",IF(AND(H46&gt;='Inicio y resumen'!$B$15,H46&lt;='Inicio y resumen'!$B$16,I46&gt;='Inicio y resumen'!$B$15,I46&lt;='Inicio y resumen'!$B$16),"OK","REVISAR")))</f>
        <v/>
      </c>
      <c r="T46" s="55" t="str">
        <f t="shared" si="5"/>
        <v/>
      </c>
      <c r="U46" s="55" t="str">
        <f t="shared" si="6"/>
        <v/>
      </c>
      <c r="V46" s="55" t="str">
        <f t="shared" si="7"/>
        <v/>
      </c>
      <c r="W46" s="51"/>
      <c r="X46" s="56"/>
    </row>
    <row r="47" spans="1:24" ht="15" x14ac:dyDescent="0.25">
      <c r="A47" s="50" t="str">
        <f t="shared" si="4"/>
        <v/>
      </c>
      <c r="B47" s="51"/>
      <c r="C47" s="51"/>
      <c r="D47" s="51"/>
      <c r="E47" s="51"/>
      <c r="F47" s="51"/>
      <c r="G47" s="51"/>
      <c r="H47" s="52"/>
      <c r="I47" s="52"/>
      <c r="J47" s="53"/>
      <c r="K47" s="53"/>
      <c r="L47" s="53"/>
      <c r="M47" s="53"/>
      <c r="N47" s="53"/>
      <c r="O47" s="54"/>
      <c r="P47" s="54"/>
      <c r="Q47" s="54"/>
      <c r="R47" s="54"/>
      <c r="S47" s="55" t="str">
        <f>IF(COUNTA(B47:R47)=0,"",IF(OR(H47="",I47=""),"REVISAR",IF(AND(H47&gt;='Inicio y resumen'!$B$15,H47&lt;='Inicio y resumen'!$B$16,I47&gt;='Inicio y resumen'!$B$15,I47&lt;='Inicio y resumen'!$B$16),"OK","REVISAR")))</f>
        <v/>
      </c>
      <c r="T47" s="55" t="str">
        <f t="shared" si="5"/>
        <v/>
      </c>
      <c r="U47" s="55" t="str">
        <f t="shared" si="6"/>
        <v/>
      </c>
      <c r="V47" s="55" t="str">
        <f t="shared" si="7"/>
        <v/>
      </c>
      <c r="W47" s="51"/>
      <c r="X47" s="56"/>
    </row>
    <row r="48" spans="1:24" ht="15" x14ac:dyDescent="0.25">
      <c r="A48" s="50" t="str">
        <f t="shared" si="4"/>
        <v/>
      </c>
      <c r="B48" s="51"/>
      <c r="C48" s="51"/>
      <c r="D48" s="51"/>
      <c r="E48" s="51"/>
      <c r="F48" s="51"/>
      <c r="G48" s="51"/>
      <c r="H48" s="52"/>
      <c r="I48" s="52"/>
      <c r="J48" s="53"/>
      <c r="K48" s="53"/>
      <c r="L48" s="53"/>
      <c r="M48" s="53"/>
      <c r="N48" s="53"/>
      <c r="O48" s="54"/>
      <c r="P48" s="54"/>
      <c r="Q48" s="54"/>
      <c r="R48" s="54"/>
      <c r="S48" s="55" t="str">
        <f>IF(COUNTA(B48:R48)=0,"",IF(OR(H48="",I48=""),"REVISAR",IF(AND(H48&gt;='Inicio y resumen'!$B$15,H48&lt;='Inicio y resumen'!$B$16,I48&gt;='Inicio y resumen'!$B$15,I48&lt;='Inicio y resumen'!$B$16),"OK","REVISAR")))</f>
        <v/>
      </c>
      <c r="T48" s="55" t="str">
        <f t="shared" si="5"/>
        <v/>
      </c>
      <c r="U48" s="55" t="str">
        <f t="shared" si="6"/>
        <v/>
      </c>
      <c r="V48" s="55" t="str">
        <f t="shared" si="7"/>
        <v/>
      </c>
      <c r="W48" s="51"/>
      <c r="X48" s="56"/>
    </row>
    <row r="49" spans="1:24" ht="15" x14ac:dyDescent="0.25">
      <c r="A49" s="50" t="str">
        <f t="shared" si="4"/>
        <v/>
      </c>
      <c r="B49" s="51"/>
      <c r="C49" s="51"/>
      <c r="D49" s="51"/>
      <c r="E49" s="51"/>
      <c r="F49" s="51"/>
      <c r="G49" s="51"/>
      <c r="H49" s="52"/>
      <c r="I49" s="52"/>
      <c r="J49" s="53"/>
      <c r="K49" s="53"/>
      <c r="L49" s="53"/>
      <c r="M49" s="53"/>
      <c r="N49" s="53"/>
      <c r="O49" s="54"/>
      <c r="P49" s="54"/>
      <c r="Q49" s="54"/>
      <c r="R49" s="54"/>
      <c r="S49" s="55" t="str">
        <f>IF(COUNTA(B49:R49)=0,"",IF(OR(H49="",I49=""),"REVISAR",IF(AND(H49&gt;='Inicio y resumen'!$B$15,H49&lt;='Inicio y resumen'!$B$16,I49&gt;='Inicio y resumen'!$B$15,I49&lt;='Inicio y resumen'!$B$16),"OK","REVISAR")))</f>
        <v/>
      </c>
      <c r="T49" s="55" t="str">
        <f t="shared" si="5"/>
        <v/>
      </c>
      <c r="U49" s="55" t="str">
        <f t="shared" si="6"/>
        <v/>
      </c>
      <c r="V49" s="55" t="str">
        <f t="shared" si="7"/>
        <v/>
      </c>
      <c r="W49" s="51"/>
      <c r="X49" s="56"/>
    </row>
    <row r="50" spans="1:24" ht="15" x14ac:dyDescent="0.25">
      <c r="A50" s="50" t="str">
        <f t="shared" si="4"/>
        <v/>
      </c>
      <c r="B50" s="51"/>
      <c r="C50" s="51"/>
      <c r="D50" s="51"/>
      <c r="E50" s="51"/>
      <c r="F50" s="51"/>
      <c r="G50" s="51"/>
      <c r="H50" s="52"/>
      <c r="I50" s="52"/>
      <c r="J50" s="53"/>
      <c r="K50" s="53"/>
      <c r="L50" s="53"/>
      <c r="M50" s="53"/>
      <c r="N50" s="53"/>
      <c r="O50" s="54"/>
      <c r="P50" s="54"/>
      <c r="Q50" s="54"/>
      <c r="R50" s="54"/>
      <c r="S50" s="55" t="str">
        <f>IF(COUNTA(B50:R50)=0,"",IF(OR(H50="",I50=""),"REVISAR",IF(AND(H50&gt;='Inicio y resumen'!$B$15,H50&lt;='Inicio y resumen'!$B$16,I50&gt;='Inicio y resumen'!$B$15,I50&lt;='Inicio y resumen'!$B$16),"OK","REVISAR")))</f>
        <v/>
      </c>
      <c r="T50" s="55" t="str">
        <f t="shared" si="5"/>
        <v/>
      </c>
      <c r="U50" s="55" t="str">
        <f t="shared" si="6"/>
        <v/>
      </c>
      <c r="V50" s="55" t="str">
        <f t="shared" si="7"/>
        <v/>
      </c>
      <c r="W50" s="51"/>
      <c r="X50" s="56"/>
    </row>
    <row r="51" spans="1:24" ht="15" x14ac:dyDescent="0.25">
      <c r="A51" s="50" t="str">
        <f t="shared" si="4"/>
        <v/>
      </c>
      <c r="B51" s="51"/>
      <c r="C51" s="51"/>
      <c r="D51" s="51"/>
      <c r="E51" s="51"/>
      <c r="F51" s="51"/>
      <c r="G51" s="51"/>
      <c r="H51" s="52"/>
      <c r="I51" s="52"/>
      <c r="J51" s="53"/>
      <c r="K51" s="53"/>
      <c r="L51" s="53"/>
      <c r="M51" s="53"/>
      <c r="N51" s="53"/>
      <c r="O51" s="54"/>
      <c r="P51" s="54"/>
      <c r="Q51" s="54"/>
      <c r="R51" s="54"/>
      <c r="S51" s="55" t="str">
        <f>IF(COUNTA(B51:R51)=0,"",IF(OR(H51="",I51=""),"REVISAR",IF(AND(H51&gt;='Inicio y resumen'!$B$15,H51&lt;='Inicio y resumen'!$B$16,I51&gt;='Inicio y resumen'!$B$15,I51&lt;='Inicio y resumen'!$B$16),"OK","REVISAR")))</f>
        <v/>
      </c>
      <c r="T51" s="55" t="str">
        <f t="shared" si="5"/>
        <v/>
      </c>
      <c r="U51" s="55" t="str">
        <f t="shared" si="6"/>
        <v/>
      </c>
      <c r="V51" s="55" t="str">
        <f t="shared" si="7"/>
        <v/>
      </c>
      <c r="W51" s="51"/>
      <c r="X51" s="56"/>
    </row>
    <row r="52" spans="1:24" ht="15" x14ac:dyDescent="0.25">
      <c r="A52" s="50" t="str">
        <f t="shared" si="4"/>
        <v/>
      </c>
      <c r="B52" s="51"/>
      <c r="C52" s="51"/>
      <c r="D52" s="51"/>
      <c r="E52" s="51"/>
      <c r="F52" s="51"/>
      <c r="G52" s="51"/>
      <c r="H52" s="52"/>
      <c r="I52" s="52"/>
      <c r="J52" s="53"/>
      <c r="K52" s="53"/>
      <c r="L52" s="53"/>
      <c r="M52" s="53"/>
      <c r="N52" s="53"/>
      <c r="O52" s="54"/>
      <c r="P52" s="54"/>
      <c r="Q52" s="54"/>
      <c r="R52" s="54"/>
      <c r="S52" s="55" t="str">
        <f>IF(COUNTA(B52:R52)=0,"",IF(OR(H52="",I52=""),"REVISAR",IF(AND(H52&gt;='Inicio y resumen'!$B$15,H52&lt;='Inicio y resumen'!$B$16,I52&gt;='Inicio y resumen'!$B$15,I52&lt;='Inicio y resumen'!$B$16),"OK","REVISAR")))</f>
        <v/>
      </c>
      <c r="T52" s="55" t="str">
        <f t="shared" si="5"/>
        <v/>
      </c>
      <c r="U52" s="55" t="str">
        <f t="shared" si="6"/>
        <v/>
      </c>
      <c r="V52" s="55" t="str">
        <f t="shared" si="7"/>
        <v/>
      </c>
      <c r="W52" s="51"/>
      <c r="X52" s="56"/>
    </row>
    <row r="53" spans="1:24" ht="15" x14ac:dyDescent="0.25">
      <c r="A53" s="50" t="str">
        <f t="shared" si="4"/>
        <v/>
      </c>
      <c r="B53" s="51"/>
      <c r="C53" s="51"/>
      <c r="D53" s="51"/>
      <c r="E53" s="51"/>
      <c r="F53" s="51"/>
      <c r="G53" s="51"/>
      <c r="H53" s="52"/>
      <c r="I53" s="52"/>
      <c r="J53" s="53"/>
      <c r="K53" s="53"/>
      <c r="L53" s="53"/>
      <c r="M53" s="53"/>
      <c r="N53" s="53"/>
      <c r="O53" s="54"/>
      <c r="P53" s="54"/>
      <c r="Q53" s="54"/>
      <c r="R53" s="54"/>
      <c r="S53" s="55" t="str">
        <f>IF(COUNTA(B53:R53)=0,"",IF(OR(H53="",I53=""),"REVISAR",IF(AND(H53&gt;='Inicio y resumen'!$B$15,H53&lt;='Inicio y resumen'!$B$16,I53&gt;='Inicio y resumen'!$B$15,I53&lt;='Inicio y resumen'!$B$16),"OK","REVISAR")))</f>
        <v/>
      </c>
      <c r="T53" s="55" t="str">
        <f t="shared" si="5"/>
        <v/>
      </c>
      <c r="U53" s="55" t="str">
        <f t="shared" si="6"/>
        <v/>
      </c>
      <c r="V53" s="55" t="str">
        <f t="shared" si="7"/>
        <v/>
      </c>
      <c r="W53" s="51"/>
      <c r="X53" s="56"/>
    </row>
    <row r="54" spans="1:24" ht="15" x14ac:dyDescent="0.25">
      <c r="A54" s="50" t="str">
        <f t="shared" si="4"/>
        <v/>
      </c>
      <c r="B54" s="51"/>
      <c r="C54" s="51"/>
      <c r="D54" s="51"/>
      <c r="E54" s="51"/>
      <c r="F54" s="51"/>
      <c r="G54" s="51"/>
      <c r="H54" s="52"/>
      <c r="I54" s="52"/>
      <c r="J54" s="53"/>
      <c r="K54" s="53"/>
      <c r="L54" s="53"/>
      <c r="M54" s="53"/>
      <c r="N54" s="53"/>
      <c r="O54" s="54"/>
      <c r="P54" s="54"/>
      <c r="Q54" s="54"/>
      <c r="R54" s="54"/>
      <c r="S54" s="55" t="str">
        <f>IF(COUNTA(B54:R54)=0,"",IF(OR(H54="",I54=""),"REVISAR",IF(AND(H54&gt;='Inicio y resumen'!$B$15,H54&lt;='Inicio y resumen'!$B$16,I54&gt;='Inicio y resumen'!$B$15,I54&lt;='Inicio y resumen'!$B$16),"OK","REVISAR")))</f>
        <v/>
      </c>
      <c r="T54" s="55" t="str">
        <f t="shared" si="5"/>
        <v/>
      </c>
      <c r="U54" s="55" t="str">
        <f t="shared" si="6"/>
        <v/>
      </c>
      <c r="V54" s="55" t="str">
        <f t="shared" si="7"/>
        <v/>
      </c>
      <c r="W54" s="51"/>
      <c r="X54" s="56"/>
    </row>
    <row r="55" spans="1:24" ht="15" x14ac:dyDescent="0.25">
      <c r="A55" s="50" t="str">
        <f t="shared" si="4"/>
        <v/>
      </c>
      <c r="B55" s="51"/>
      <c r="C55" s="51"/>
      <c r="D55" s="51"/>
      <c r="E55" s="51"/>
      <c r="F55" s="51"/>
      <c r="G55" s="51"/>
      <c r="H55" s="52"/>
      <c r="I55" s="52"/>
      <c r="J55" s="53"/>
      <c r="K55" s="53"/>
      <c r="L55" s="53"/>
      <c r="M55" s="53"/>
      <c r="N55" s="53"/>
      <c r="O55" s="54"/>
      <c r="P55" s="54"/>
      <c r="Q55" s="54"/>
      <c r="R55" s="54"/>
      <c r="S55" s="55" t="str">
        <f>IF(COUNTA(B55:R55)=0,"",IF(OR(H55="",I55=""),"REVISAR",IF(AND(H55&gt;='Inicio y resumen'!$B$15,H55&lt;='Inicio y resumen'!$B$16,I55&gt;='Inicio y resumen'!$B$15,I55&lt;='Inicio y resumen'!$B$16),"OK","REVISAR")))</f>
        <v/>
      </c>
      <c r="T55" s="55" t="str">
        <f t="shared" si="5"/>
        <v/>
      </c>
      <c r="U55" s="55" t="str">
        <f t="shared" si="6"/>
        <v/>
      </c>
      <c r="V55" s="55" t="str">
        <f t="shared" si="7"/>
        <v/>
      </c>
      <c r="W55" s="51"/>
      <c r="X55" s="56"/>
    </row>
    <row r="56" spans="1:24" ht="15" x14ac:dyDescent="0.25">
      <c r="A56" s="50" t="str">
        <f t="shared" si="4"/>
        <v/>
      </c>
      <c r="B56" s="51"/>
      <c r="C56" s="51"/>
      <c r="D56" s="51"/>
      <c r="E56" s="51"/>
      <c r="F56" s="51"/>
      <c r="G56" s="51"/>
      <c r="H56" s="52"/>
      <c r="I56" s="52"/>
      <c r="J56" s="53"/>
      <c r="K56" s="53"/>
      <c r="L56" s="53"/>
      <c r="M56" s="53"/>
      <c r="N56" s="53"/>
      <c r="O56" s="54"/>
      <c r="P56" s="54"/>
      <c r="Q56" s="54"/>
      <c r="R56" s="54"/>
      <c r="S56" s="55" t="str">
        <f>IF(COUNTA(B56:R56)=0,"",IF(OR(H56="",I56=""),"REVISAR",IF(AND(H56&gt;='Inicio y resumen'!$B$15,H56&lt;='Inicio y resumen'!$B$16,I56&gt;='Inicio y resumen'!$B$15,I56&lt;='Inicio y resumen'!$B$16),"OK","REVISAR")))</f>
        <v/>
      </c>
      <c r="T56" s="55" t="str">
        <f t="shared" si="5"/>
        <v/>
      </c>
      <c r="U56" s="55" t="str">
        <f t="shared" si="6"/>
        <v/>
      </c>
      <c r="V56" s="55" t="str">
        <f t="shared" si="7"/>
        <v/>
      </c>
      <c r="W56" s="51"/>
      <c r="X56" s="56"/>
    </row>
    <row r="57" spans="1:24" ht="15" x14ac:dyDescent="0.25">
      <c r="A57" s="50" t="str">
        <f t="shared" si="4"/>
        <v/>
      </c>
      <c r="B57" s="51"/>
      <c r="C57" s="51"/>
      <c r="D57" s="51"/>
      <c r="E57" s="51"/>
      <c r="F57" s="51"/>
      <c r="G57" s="51"/>
      <c r="H57" s="52"/>
      <c r="I57" s="52"/>
      <c r="J57" s="53"/>
      <c r="K57" s="53"/>
      <c r="L57" s="53"/>
      <c r="M57" s="53"/>
      <c r="N57" s="53"/>
      <c r="O57" s="54"/>
      <c r="P57" s="54"/>
      <c r="Q57" s="54"/>
      <c r="R57" s="54"/>
      <c r="S57" s="55" t="str">
        <f>IF(COUNTA(B57:R57)=0,"",IF(OR(H57="",I57=""),"REVISAR",IF(AND(H57&gt;='Inicio y resumen'!$B$15,H57&lt;='Inicio y resumen'!$B$16,I57&gt;='Inicio y resumen'!$B$15,I57&lt;='Inicio y resumen'!$B$16),"OK","REVISAR")))</f>
        <v/>
      </c>
      <c r="T57" s="55" t="str">
        <f t="shared" si="5"/>
        <v/>
      </c>
      <c r="U57" s="55" t="str">
        <f t="shared" si="6"/>
        <v/>
      </c>
      <c r="V57" s="55" t="str">
        <f t="shared" si="7"/>
        <v/>
      </c>
      <c r="W57" s="51"/>
      <c r="X57" s="56"/>
    </row>
    <row r="58" spans="1:24" ht="15" x14ac:dyDescent="0.25">
      <c r="A58" s="50" t="str">
        <f t="shared" si="4"/>
        <v/>
      </c>
      <c r="B58" s="51"/>
      <c r="C58" s="51"/>
      <c r="D58" s="51"/>
      <c r="E58" s="51"/>
      <c r="F58" s="51"/>
      <c r="G58" s="51"/>
      <c r="H58" s="52"/>
      <c r="I58" s="52"/>
      <c r="J58" s="53"/>
      <c r="K58" s="53"/>
      <c r="L58" s="53"/>
      <c r="M58" s="53"/>
      <c r="N58" s="53"/>
      <c r="O58" s="54"/>
      <c r="P58" s="54"/>
      <c r="Q58" s="54"/>
      <c r="R58" s="54"/>
      <c r="S58" s="55" t="str">
        <f>IF(COUNTA(B58:R58)=0,"",IF(OR(H58="",I58=""),"REVISAR",IF(AND(H58&gt;='Inicio y resumen'!$B$15,H58&lt;='Inicio y resumen'!$B$16,I58&gt;='Inicio y resumen'!$B$15,I58&lt;='Inicio y resumen'!$B$16),"OK","REVISAR")))</f>
        <v/>
      </c>
      <c r="T58" s="55" t="str">
        <f t="shared" si="5"/>
        <v/>
      </c>
      <c r="U58" s="55" t="str">
        <f t="shared" si="6"/>
        <v/>
      </c>
      <c r="V58" s="55" t="str">
        <f t="shared" si="7"/>
        <v/>
      </c>
      <c r="W58" s="51"/>
      <c r="X58" s="56"/>
    </row>
    <row r="59" spans="1:24" ht="15" x14ac:dyDescent="0.25">
      <c r="A59" s="50" t="str">
        <f t="shared" si="4"/>
        <v/>
      </c>
      <c r="B59" s="51"/>
      <c r="C59" s="51"/>
      <c r="D59" s="51"/>
      <c r="E59" s="51"/>
      <c r="F59" s="51"/>
      <c r="G59" s="51"/>
      <c r="H59" s="52"/>
      <c r="I59" s="52"/>
      <c r="J59" s="53"/>
      <c r="K59" s="53"/>
      <c r="L59" s="53"/>
      <c r="M59" s="53"/>
      <c r="N59" s="53"/>
      <c r="O59" s="54"/>
      <c r="P59" s="54"/>
      <c r="Q59" s="54"/>
      <c r="R59" s="54"/>
      <c r="S59" s="55" t="str">
        <f>IF(COUNTA(B59:R59)=0,"",IF(OR(H59="",I59=""),"REVISAR",IF(AND(H59&gt;='Inicio y resumen'!$B$15,H59&lt;='Inicio y resumen'!$B$16,I59&gt;='Inicio y resumen'!$B$15,I59&lt;='Inicio y resumen'!$B$16),"OK","REVISAR")))</f>
        <v/>
      </c>
      <c r="T59" s="55" t="str">
        <f t="shared" si="5"/>
        <v/>
      </c>
      <c r="U59" s="55" t="str">
        <f t="shared" si="6"/>
        <v/>
      </c>
      <c r="V59" s="55" t="str">
        <f t="shared" si="7"/>
        <v/>
      </c>
      <c r="W59" s="51"/>
      <c r="X59" s="56"/>
    </row>
    <row r="60" spans="1:24" ht="15" x14ac:dyDescent="0.25">
      <c r="A60" s="50" t="str">
        <f t="shared" si="4"/>
        <v/>
      </c>
      <c r="B60" s="51"/>
      <c r="C60" s="51"/>
      <c r="D60" s="51"/>
      <c r="E60" s="51"/>
      <c r="F60" s="51"/>
      <c r="G60" s="51"/>
      <c r="H60" s="52"/>
      <c r="I60" s="52"/>
      <c r="J60" s="53"/>
      <c r="K60" s="53"/>
      <c r="L60" s="53"/>
      <c r="M60" s="53"/>
      <c r="N60" s="53"/>
      <c r="O60" s="54"/>
      <c r="P60" s="54"/>
      <c r="Q60" s="54"/>
      <c r="R60" s="54"/>
      <c r="S60" s="55" t="str">
        <f>IF(COUNTA(B60:R60)=0,"",IF(OR(H60="",I60=""),"REVISAR",IF(AND(H60&gt;='Inicio y resumen'!$B$15,H60&lt;='Inicio y resumen'!$B$16,I60&gt;='Inicio y resumen'!$B$15,I60&lt;='Inicio y resumen'!$B$16),"OK","REVISAR")))</f>
        <v/>
      </c>
      <c r="T60" s="55" t="str">
        <f t="shared" si="5"/>
        <v/>
      </c>
      <c r="U60" s="55" t="str">
        <f t="shared" si="6"/>
        <v/>
      </c>
      <c r="V60" s="55" t="str">
        <f t="shared" si="7"/>
        <v/>
      </c>
      <c r="W60" s="51"/>
      <c r="X60" s="56"/>
    </row>
    <row r="61" spans="1:24" ht="15" x14ac:dyDescent="0.25">
      <c r="A61" s="50" t="str">
        <f t="shared" si="4"/>
        <v/>
      </c>
      <c r="B61" s="51"/>
      <c r="C61" s="51"/>
      <c r="D61" s="51"/>
      <c r="E61" s="51"/>
      <c r="F61" s="51"/>
      <c r="G61" s="51"/>
      <c r="H61" s="52"/>
      <c r="I61" s="52"/>
      <c r="J61" s="53"/>
      <c r="K61" s="53"/>
      <c r="L61" s="53"/>
      <c r="M61" s="53"/>
      <c r="N61" s="53"/>
      <c r="O61" s="54"/>
      <c r="P61" s="54"/>
      <c r="Q61" s="54"/>
      <c r="R61" s="54"/>
      <c r="S61" s="55" t="str">
        <f>IF(COUNTA(B61:R61)=0,"",IF(OR(H61="",I61=""),"REVISAR",IF(AND(H61&gt;='Inicio y resumen'!$B$15,H61&lt;='Inicio y resumen'!$B$16,I61&gt;='Inicio y resumen'!$B$15,I61&lt;='Inicio y resumen'!$B$16),"OK","REVISAR")))</f>
        <v/>
      </c>
      <c r="T61" s="55" t="str">
        <f t="shared" si="5"/>
        <v/>
      </c>
      <c r="U61" s="55" t="str">
        <f t="shared" si="6"/>
        <v/>
      </c>
      <c r="V61" s="55" t="str">
        <f t="shared" si="7"/>
        <v/>
      </c>
      <c r="W61" s="51"/>
      <c r="X61" s="56"/>
    </row>
    <row r="62" spans="1:24" ht="15" x14ac:dyDescent="0.25">
      <c r="A62" s="50" t="str">
        <f t="shared" si="4"/>
        <v/>
      </c>
      <c r="B62" s="51"/>
      <c r="C62" s="51"/>
      <c r="D62" s="51"/>
      <c r="E62" s="51"/>
      <c r="F62" s="51"/>
      <c r="G62" s="51"/>
      <c r="H62" s="52"/>
      <c r="I62" s="52"/>
      <c r="J62" s="53"/>
      <c r="K62" s="53"/>
      <c r="L62" s="53"/>
      <c r="M62" s="53"/>
      <c r="N62" s="53"/>
      <c r="O62" s="54"/>
      <c r="P62" s="54"/>
      <c r="Q62" s="54"/>
      <c r="R62" s="54"/>
      <c r="S62" s="55" t="str">
        <f>IF(COUNTA(B62:R62)=0,"",IF(OR(H62="",I62=""),"REVISAR",IF(AND(H62&gt;='Inicio y resumen'!$B$15,H62&lt;='Inicio y resumen'!$B$16,I62&gt;='Inicio y resumen'!$B$15,I62&lt;='Inicio y resumen'!$B$16),"OK","REVISAR")))</f>
        <v/>
      </c>
      <c r="T62" s="55" t="str">
        <f t="shared" si="5"/>
        <v/>
      </c>
      <c r="U62" s="55" t="str">
        <f t="shared" si="6"/>
        <v/>
      </c>
      <c r="V62" s="55" t="str">
        <f t="shared" si="7"/>
        <v/>
      </c>
      <c r="W62" s="51"/>
      <c r="X62" s="56"/>
    </row>
    <row r="63" spans="1:24" ht="15" x14ac:dyDescent="0.25">
      <c r="A63" s="50" t="str">
        <f t="shared" si="4"/>
        <v/>
      </c>
      <c r="B63" s="51"/>
      <c r="C63" s="51"/>
      <c r="D63" s="51"/>
      <c r="E63" s="51"/>
      <c r="F63" s="51"/>
      <c r="G63" s="51"/>
      <c r="H63" s="52"/>
      <c r="I63" s="52"/>
      <c r="J63" s="53"/>
      <c r="K63" s="53"/>
      <c r="L63" s="53"/>
      <c r="M63" s="53"/>
      <c r="N63" s="53"/>
      <c r="O63" s="54"/>
      <c r="P63" s="54"/>
      <c r="Q63" s="54"/>
      <c r="R63" s="54"/>
      <c r="S63" s="55" t="str">
        <f>IF(COUNTA(B63:R63)=0,"",IF(OR(H63="",I63=""),"REVISAR",IF(AND(H63&gt;='Inicio y resumen'!$B$15,H63&lt;='Inicio y resumen'!$B$16,I63&gt;='Inicio y resumen'!$B$15,I63&lt;='Inicio y resumen'!$B$16),"OK","REVISAR")))</f>
        <v/>
      </c>
      <c r="T63" s="55" t="str">
        <f t="shared" si="5"/>
        <v/>
      </c>
      <c r="U63" s="55" t="str">
        <f t="shared" si="6"/>
        <v/>
      </c>
      <c r="V63" s="55" t="str">
        <f t="shared" si="7"/>
        <v/>
      </c>
      <c r="W63" s="51"/>
      <c r="X63" s="56"/>
    </row>
    <row r="64" spans="1:24" ht="15" x14ac:dyDescent="0.25">
      <c r="A64" s="50" t="str">
        <f t="shared" si="4"/>
        <v/>
      </c>
      <c r="B64" s="51"/>
      <c r="C64" s="51"/>
      <c r="D64" s="51"/>
      <c r="E64" s="51"/>
      <c r="F64" s="51"/>
      <c r="G64" s="51"/>
      <c r="H64" s="52"/>
      <c r="I64" s="52"/>
      <c r="J64" s="53"/>
      <c r="K64" s="53"/>
      <c r="L64" s="53"/>
      <c r="M64" s="53"/>
      <c r="N64" s="53"/>
      <c r="O64" s="54"/>
      <c r="P64" s="54"/>
      <c r="Q64" s="54"/>
      <c r="R64" s="54"/>
      <c r="S64" s="55" t="str">
        <f>IF(COUNTA(B64:R64)=0,"",IF(OR(H64="",I64=""),"REVISAR",IF(AND(H64&gt;='Inicio y resumen'!$B$15,H64&lt;='Inicio y resumen'!$B$16,I64&gt;='Inicio y resumen'!$B$15,I64&lt;='Inicio y resumen'!$B$16),"OK","REVISAR")))</f>
        <v/>
      </c>
      <c r="T64" s="55" t="str">
        <f t="shared" si="5"/>
        <v/>
      </c>
      <c r="U64" s="55" t="str">
        <f t="shared" si="6"/>
        <v/>
      </c>
      <c r="V64" s="55" t="str">
        <f t="shared" si="7"/>
        <v/>
      </c>
      <c r="W64" s="51"/>
      <c r="X64" s="56"/>
    </row>
    <row r="65" spans="1:24" ht="15" x14ac:dyDescent="0.25">
      <c r="A65" s="50" t="str">
        <f t="shared" si="4"/>
        <v/>
      </c>
      <c r="B65" s="51"/>
      <c r="C65" s="51"/>
      <c r="D65" s="51"/>
      <c r="E65" s="51"/>
      <c r="F65" s="51"/>
      <c r="G65" s="51"/>
      <c r="H65" s="52"/>
      <c r="I65" s="52"/>
      <c r="J65" s="53"/>
      <c r="K65" s="53"/>
      <c r="L65" s="53"/>
      <c r="M65" s="53"/>
      <c r="N65" s="53"/>
      <c r="O65" s="54"/>
      <c r="P65" s="54"/>
      <c r="Q65" s="54"/>
      <c r="R65" s="54"/>
      <c r="S65" s="55" t="str">
        <f>IF(COUNTA(B65:R65)=0,"",IF(OR(H65="",I65=""),"REVISAR",IF(AND(H65&gt;='Inicio y resumen'!$B$15,H65&lt;='Inicio y resumen'!$B$16,I65&gt;='Inicio y resumen'!$B$15,I65&lt;='Inicio y resumen'!$B$16),"OK","REVISAR")))</f>
        <v/>
      </c>
      <c r="T65" s="55" t="str">
        <f t="shared" si="5"/>
        <v/>
      </c>
      <c r="U65" s="55" t="str">
        <f t="shared" si="6"/>
        <v/>
      </c>
      <c r="V65" s="55" t="str">
        <f t="shared" si="7"/>
        <v/>
      </c>
      <c r="W65" s="51"/>
      <c r="X65" s="56"/>
    </row>
    <row r="66" spans="1:24" ht="15" x14ac:dyDescent="0.25">
      <c r="A66" s="50" t="str">
        <f t="shared" si="4"/>
        <v/>
      </c>
      <c r="B66" s="51"/>
      <c r="C66" s="51"/>
      <c r="D66" s="51"/>
      <c r="E66" s="51"/>
      <c r="F66" s="51"/>
      <c r="G66" s="51"/>
      <c r="H66" s="52"/>
      <c r="I66" s="52"/>
      <c r="J66" s="53"/>
      <c r="K66" s="53"/>
      <c r="L66" s="53"/>
      <c r="M66" s="53"/>
      <c r="N66" s="53"/>
      <c r="O66" s="54"/>
      <c r="P66" s="54"/>
      <c r="Q66" s="54"/>
      <c r="R66" s="54"/>
      <c r="S66" s="55" t="str">
        <f>IF(COUNTA(B66:R66)=0,"",IF(OR(H66="",I66=""),"REVISAR",IF(AND(H66&gt;='Inicio y resumen'!$B$15,H66&lt;='Inicio y resumen'!$B$16,I66&gt;='Inicio y resumen'!$B$15,I66&lt;='Inicio y resumen'!$B$16),"OK","REVISAR")))</f>
        <v/>
      </c>
      <c r="T66" s="55" t="str">
        <f t="shared" si="5"/>
        <v/>
      </c>
      <c r="U66" s="55" t="str">
        <f t="shared" si="6"/>
        <v/>
      </c>
      <c r="V66" s="55" t="str">
        <f t="shared" si="7"/>
        <v/>
      </c>
      <c r="W66" s="51"/>
      <c r="X66" s="56"/>
    </row>
    <row r="67" spans="1:24" ht="15" x14ac:dyDescent="0.25">
      <c r="A67" s="50" t="str">
        <f t="shared" si="4"/>
        <v/>
      </c>
      <c r="B67" s="51"/>
      <c r="C67" s="51"/>
      <c r="D67" s="51"/>
      <c r="E67" s="51"/>
      <c r="F67" s="51"/>
      <c r="G67" s="51"/>
      <c r="H67" s="52"/>
      <c r="I67" s="52"/>
      <c r="J67" s="53"/>
      <c r="K67" s="53"/>
      <c r="L67" s="53"/>
      <c r="M67" s="53"/>
      <c r="N67" s="53"/>
      <c r="O67" s="54"/>
      <c r="P67" s="54"/>
      <c r="Q67" s="54"/>
      <c r="R67" s="54"/>
      <c r="S67" s="55" t="str">
        <f>IF(COUNTA(B67:R67)=0,"",IF(OR(H67="",I67=""),"REVISAR",IF(AND(H67&gt;='Inicio y resumen'!$B$15,H67&lt;='Inicio y resumen'!$B$16,I67&gt;='Inicio y resumen'!$B$15,I67&lt;='Inicio y resumen'!$B$16),"OK","REVISAR")))</f>
        <v/>
      </c>
      <c r="T67" s="55" t="str">
        <f t="shared" si="5"/>
        <v/>
      </c>
      <c r="U67" s="55" t="str">
        <f t="shared" si="6"/>
        <v/>
      </c>
      <c r="V67" s="55" t="str">
        <f t="shared" si="7"/>
        <v/>
      </c>
      <c r="W67" s="51"/>
      <c r="X67" s="56"/>
    </row>
    <row r="68" spans="1:24" ht="15" x14ac:dyDescent="0.25">
      <c r="A68" s="50" t="str">
        <f t="shared" si="4"/>
        <v/>
      </c>
      <c r="B68" s="51"/>
      <c r="C68" s="51"/>
      <c r="D68" s="51"/>
      <c r="E68" s="51"/>
      <c r="F68" s="51"/>
      <c r="G68" s="51"/>
      <c r="H68" s="52"/>
      <c r="I68" s="52"/>
      <c r="J68" s="53"/>
      <c r="K68" s="53"/>
      <c r="L68" s="53"/>
      <c r="M68" s="53"/>
      <c r="N68" s="53"/>
      <c r="O68" s="54"/>
      <c r="P68" s="54"/>
      <c r="Q68" s="54"/>
      <c r="R68" s="54"/>
      <c r="S68" s="55" t="str">
        <f>IF(COUNTA(B68:R68)=0,"",IF(OR(H68="",I68=""),"REVISAR",IF(AND(H68&gt;='Inicio y resumen'!$B$15,H68&lt;='Inicio y resumen'!$B$16,I68&gt;='Inicio y resumen'!$B$15,I68&lt;='Inicio y resumen'!$B$16),"OK","REVISAR")))</f>
        <v/>
      </c>
      <c r="T68" s="55" t="str">
        <f t="shared" si="5"/>
        <v/>
      </c>
      <c r="U68" s="55" t="str">
        <f t="shared" si="6"/>
        <v/>
      </c>
      <c r="V68" s="55" t="str">
        <f t="shared" si="7"/>
        <v/>
      </c>
      <c r="W68" s="51"/>
      <c r="X68" s="56"/>
    </row>
    <row r="69" spans="1:24" ht="15" x14ac:dyDescent="0.25">
      <c r="A69" s="50" t="str">
        <f t="shared" si="4"/>
        <v/>
      </c>
      <c r="B69" s="51"/>
      <c r="C69" s="51"/>
      <c r="D69" s="51"/>
      <c r="E69" s="51"/>
      <c r="F69" s="51"/>
      <c r="G69" s="51"/>
      <c r="H69" s="52"/>
      <c r="I69" s="52"/>
      <c r="J69" s="53"/>
      <c r="K69" s="53"/>
      <c r="L69" s="53"/>
      <c r="M69" s="53"/>
      <c r="N69" s="53"/>
      <c r="O69" s="54"/>
      <c r="P69" s="54"/>
      <c r="Q69" s="54"/>
      <c r="R69" s="54"/>
      <c r="S69" s="55" t="str">
        <f>IF(COUNTA(B69:R69)=0,"",IF(OR(H69="",I69=""),"REVISAR",IF(AND(H69&gt;='Inicio y resumen'!$B$15,H69&lt;='Inicio y resumen'!$B$16,I69&gt;='Inicio y resumen'!$B$15,I69&lt;='Inicio y resumen'!$B$16),"OK","REVISAR")))</f>
        <v/>
      </c>
      <c r="T69" s="55" t="str">
        <f t="shared" si="5"/>
        <v/>
      </c>
      <c r="U69" s="55" t="str">
        <f t="shared" si="6"/>
        <v/>
      </c>
      <c r="V69" s="55" t="str">
        <f t="shared" si="7"/>
        <v/>
      </c>
      <c r="W69" s="51"/>
      <c r="X69" s="56"/>
    </row>
    <row r="70" spans="1:24" ht="15" x14ac:dyDescent="0.25">
      <c r="A70" s="50" t="str">
        <f t="shared" si="4"/>
        <v/>
      </c>
      <c r="B70" s="51"/>
      <c r="C70" s="51"/>
      <c r="D70" s="51"/>
      <c r="E70" s="51"/>
      <c r="F70" s="51"/>
      <c r="G70" s="51"/>
      <c r="H70" s="52"/>
      <c r="I70" s="52"/>
      <c r="J70" s="53"/>
      <c r="K70" s="53"/>
      <c r="L70" s="53"/>
      <c r="M70" s="53"/>
      <c r="N70" s="53"/>
      <c r="O70" s="54"/>
      <c r="P70" s="54"/>
      <c r="Q70" s="54"/>
      <c r="R70" s="54"/>
      <c r="S70" s="55" t="str">
        <f>IF(COUNTA(B70:R70)=0,"",IF(OR(H70="",I70=""),"REVISAR",IF(AND(H70&gt;='Inicio y resumen'!$B$15,H70&lt;='Inicio y resumen'!$B$16,I70&gt;='Inicio y resumen'!$B$15,I70&lt;='Inicio y resumen'!$B$16),"OK","REVISAR")))</f>
        <v/>
      </c>
      <c r="T70" s="55" t="str">
        <f t="shared" si="5"/>
        <v/>
      </c>
      <c r="U70" s="55" t="str">
        <f t="shared" si="6"/>
        <v/>
      </c>
      <c r="V70" s="55" t="str">
        <f t="shared" si="7"/>
        <v/>
      </c>
      <c r="W70" s="51"/>
      <c r="X70" s="56"/>
    </row>
    <row r="71" spans="1:24" ht="15" x14ac:dyDescent="0.25">
      <c r="A71" s="50" t="str">
        <f t="shared" ref="A71:A102" si="8">IF(COUNTA(B71:R71)=0,"",ROW()-6)</f>
        <v/>
      </c>
      <c r="B71" s="51"/>
      <c r="C71" s="51"/>
      <c r="D71" s="51"/>
      <c r="E71" s="51"/>
      <c r="F71" s="51"/>
      <c r="G71" s="51"/>
      <c r="H71" s="52"/>
      <c r="I71" s="52"/>
      <c r="J71" s="53"/>
      <c r="K71" s="53"/>
      <c r="L71" s="53"/>
      <c r="M71" s="53"/>
      <c r="N71" s="53"/>
      <c r="O71" s="54"/>
      <c r="P71" s="54"/>
      <c r="Q71" s="54"/>
      <c r="R71" s="54"/>
      <c r="S71" s="55" t="str">
        <f>IF(COUNTA(B71:R71)=0,"",IF(OR(H71="",I71=""),"REVISAR",IF(AND(H71&gt;='Inicio y resumen'!$B$15,H71&lt;='Inicio y resumen'!$B$16,I71&gt;='Inicio y resumen'!$B$15,I71&lt;='Inicio y resumen'!$B$16),"OK","REVISAR")))</f>
        <v/>
      </c>
      <c r="T71" s="55" t="str">
        <f t="shared" ref="T71:T102" si="9">IF(COUNTA(B71:R71)=0,"",IF(AND(L71&gt;0,M71&gt;0,N71&gt;=0,M71&lt;=L71,N71&lt;=M71),"OK","REVISAR"))</f>
        <v/>
      </c>
      <c r="U71" s="55" t="str">
        <f t="shared" ref="U71:U102" si="10">IF(COUNTA(B71:R71)=0,"",IF(AND(B71&lt;&gt;"",C71&lt;&gt;"",E71&lt;&gt;"",G71&lt;&gt;"",H71&lt;&gt;"",I71&lt;&gt;"",L71&gt;0,M71&gt;0),"OK","FALTAN DATOS"))</f>
        <v/>
      </c>
      <c r="V71" s="55" t="str">
        <f t="shared" ref="V71:V102" si="11">IF(OR(C71="",E71=""),"",IF(COUNTIFS($C$7:$C$206,C71,$E$7:$E$206,E71)&gt;1,"DUPLICADO","OK"))</f>
        <v/>
      </c>
      <c r="W71" s="51"/>
      <c r="X71" s="56"/>
    </row>
    <row r="72" spans="1:24" ht="15" x14ac:dyDescent="0.25">
      <c r="A72" s="50" t="str">
        <f t="shared" si="8"/>
        <v/>
      </c>
      <c r="B72" s="51"/>
      <c r="C72" s="51"/>
      <c r="D72" s="51"/>
      <c r="E72" s="51"/>
      <c r="F72" s="51"/>
      <c r="G72" s="51"/>
      <c r="H72" s="52"/>
      <c r="I72" s="52"/>
      <c r="J72" s="53"/>
      <c r="K72" s="53"/>
      <c r="L72" s="53"/>
      <c r="M72" s="53"/>
      <c r="N72" s="53"/>
      <c r="O72" s="54"/>
      <c r="P72" s="54"/>
      <c r="Q72" s="54"/>
      <c r="R72" s="54"/>
      <c r="S72" s="55" t="str">
        <f>IF(COUNTA(B72:R72)=0,"",IF(OR(H72="",I72=""),"REVISAR",IF(AND(H72&gt;='Inicio y resumen'!$B$15,H72&lt;='Inicio y resumen'!$B$16,I72&gt;='Inicio y resumen'!$B$15,I72&lt;='Inicio y resumen'!$B$16),"OK","REVISAR")))</f>
        <v/>
      </c>
      <c r="T72" s="55" t="str">
        <f t="shared" si="9"/>
        <v/>
      </c>
      <c r="U72" s="55" t="str">
        <f t="shared" si="10"/>
        <v/>
      </c>
      <c r="V72" s="55" t="str">
        <f t="shared" si="11"/>
        <v/>
      </c>
      <c r="W72" s="51"/>
      <c r="X72" s="56"/>
    </row>
    <row r="73" spans="1:24" ht="15" x14ac:dyDescent="0.25">
      <c r="A73" s="50" t="str">
        <f t="shared" si="8"/>
        <v/>
      </c>
      <c r="B73" s="51"/>
      <c r="C73" s="51"/>
      <c r="D73" s="51"/>
      <c r="E73" s="51"/>
      <c r="F73" s="51"/>
      <c r="G73" s="51"/>
      <c r="H73" s="52"/>
      <c r="I73" s="52"/>
      <c r="J73" s="53"/>
      <c r="K73" s="53"/>
      <c r="L73" s="53"/>
      <c r="M73" s="53"/>
      <c r="N73" s="53"/>
      <c r="O73" s="54"/>
      <c r="P73" s="54"/>
      <c r="Q73" s="54"/>
      <c r="R73" s="54"/>
      <c r="S73" s="55" t="str">
        <f>IF(COUNTA(B73:R73)=0,"",IF(OR(H73="",I73=""),"REVISAR",IF(AND(H73&gt;='Inicio y resumen'!$B$15,H73&lt;='Inicio y resumen'!$B$16,I73&gt;='Inicio y resumen'!$B$15,I73&lt;='Inicio y resumen'!$B$16),"OK","REVISAR")))</f>
        <v/>
      </c>
      <c r="T73" s="55" t="str">
        <f t="shared" si="9"/>
        <v/>
      </c>
      <c r="U73" s="55" t="str">
        <f t="shared" si="10"/>
        <v/>
      </c>
      <c r="V73" s="55" t="str">
        <f t="shared" si="11"/>
        <v/>
      </c>
      <c r="W73" s="51"/>
      <c r="X73" s="56"/>
    </row>
    <row r="74" spans="1:24" ht="15" x14ac:dyDescent="0.25">
      <c r="A74" s="50" t="str">
        <f t="shared" si="8"/>
        <v/>
      </c>
      <c r="B74" s="51"/>
      <c r="C74" s="51"/>
      <c r="D74" s="51"/>
      <c r="E74" s="51"/>
      <c r="F74" s="51"/>
      <c r="G74" s="51"/>
      <c r="H74" s="52"/>
      <c r="I74" s="52"/>
      <c r="J74" s="53"/>
      <c r="K74" s="53"/>
      <c r="L74" s="53"/>
      <c r="M74" s="53"/>
      <c r="N74" s="53"/>
      <c r="O74" s="54"/>
      <c r="P74" s="54"/>
      <c r="Q74" s="54"/>
      <c r="R74" s="54"/>
      <c r="S74" s="55" t="str">
        <f>IF(COUNTA(B74:R74)=0,"",IF(OR(H74="",I74=""),"REVISAR",IF(AND(H74&gt;='Inicio y resumen'!$B$15,H74&lt;='Inicio y resumen'!$B$16,I74&gt;='Inicio y resumen'!$B$15,I74&lt;='Inicio y resumen'!$B$16),"OK","REVISAR")))</f>
        <v/>
      </c>
      <c r="T74" s="55" t="str">
        <f t="shared" si="9"/>
        <v/>
      </c>
      <c r="U74" s="55" t="str">
        <f t="shared" si="10"/>
        <v/>
      </c>
      <c r="V74" s="55" t="str">
        <f t="shared" si="11"/>
        <v/>
      </c>
      <c r="W74" s="51"/>
      <c r="X74" s="56"/>
    </row>
    <row r="75" spans="1:24" ht="15" x14ac:dyDescent="0.25">
      <c r="A75" s="50" t="str">
        <f t="shared" si="8"/>
        <v/>
      </c>
      <c r="B75" s="51"/>
      <c r="C75" s="51"/>
      <c r="D75" s="51"/>
      <c r="E75" s="51"/>
      <c r="F75" s="51"/>
      <c r="G75" s="51"/>
      <c r="H75" s="52"/>
      <c r="I75" s="52"/>
      <c r="J75" s="53"/>
      <c r="K75" s="53"/>
      <c r="L75" s="53"/>
      <c r="M75" s="53"/>
      <c r="N75" s="53"/>
      <c r="O75" s="54"/>
      <c r="P75" s="54"/>
      <c r="Q75" s="54"/>
      <c r="R75" s="54"/>
      <c r="S75" s="55" t="str">
        <f>IF(COUNTA(B75:R75)=0,"",IF(OR(H75="",I75=""),"REVISAR",IF(AND(H75&gt;='Inicio y resumen'!$B$15,H75&lt;='Inicio y resumen'!$B$16,I75&gt;='Inicio y resumen'!$B$15,I75&lt;='Inicio y resumen'!$B$16),"OK","REVISAR")))</f>
        <v/>
      </c>
      <c r="T75" s="55" t="str">
        <f t="shared" si="9"/>
        <v/>
      </c>
      <c r="U75" s="55" t="str">
        <f t="shared" si="10"/>
        <v/>
      </c>
      <c r="V75" s="55" t="str">
        <f t="shared" si="11"/>
        <v/>
      </c>
      <c r="W75" s="51"/>
      <c r="X75" s="56"/>
    </row>
    <row r="76" spans="1:24" ht="15" x14ac:dyDescent="0.25">
      <c r="A76" s="50" t="str">
        <f t="shared" si="8"/>
        <v/>
      </c>
      <c r="B76" s="51"/>
      <c r="C76" s="51"/>
      <c r="D76" s="51"/>
      <c r="E76" s="51"/>
      <c r="F76" s="51"/>
      <c r="G76" s="51"/>
      <c r="H76" s="52"/>
      <c r="I76" s="52"/>
      <c r="J76" s="53"/>
      <c r="K76" s="53"/>
      <c r="L76" s="53"/>
      <c r="M76" s="53"/>
      <c r="N76" s="53"/>
      <c r="O76" s="54"/>
      <c r="P76" s="54"/>
      <c r="Q76" s="54"/>
      <c r="R76" s="54"/>
      <c r="S76" s="55" t="str">
        <f>IF(COUNTA(B76:R76)=0,"",IF(OR(H76="",I76=""),"REVISAR",IF(AND(H76&gt;='Inicio y resumen'!$B$15,H76&lt;='Inicio y resumen'!$B$16,I76&gt;='Inicio y resumen'!$B$15,I76&lt;='Inicio y resumen'!$B$16),"OK","REVISAR")))</f>
        <v/>
      </c>
      <c r="T76" s="55" t="str">
        <f t="shared" si="9"/>
        <v/>
      </c>
      <c r="U76" s="55" t="str">
        <f t="shared" si="10"/>
        <v/>
      </c>
      <c r="V76" s="55" t="str">
        <f t="shared" si="11"/>
        <v/>
      </c>
      <c r="W76" s="51"/>
      <c r="X76" s="56"/>
    </row>
    <row r="77" spans="1:24" ht="15" x14ac:dyDescent="0.25">
      <c r="A77" s="50" t="str">
        <f t="shared" si="8"/>
        <v/>
      </c>
      <c r="B77" s="51"/>
      <c r="C77" s="51"/>
      <c r="D77" s="51"/>
      <c r="E77" s="51"/>
      <c r="F77" s="51"/>
      <c r="G77" s="51"/>
      <c r="H77" s="52"/>
      <c r="I77" s="52"/>
      <c r="J77" s="53"/>
      <c r="K77" s="53"/>
      <c r="L77" s="53"/>
      <c r="M77" s="53"/>
      <c r="N77" s="53"/>
      <c r="O77" s="54"/>
      <c r="P77" s="54"/>
      <c r="Q77" s="54"/>
      <c r="R77" s="54"/>
      <c r="S77" s="55" t="str">
        <f>IF(COUNTA(B77:R77)=0,"",IF(OR(H77="",I77=""),"REVISAR",IF(AND(H77&gt;='Inicio y resumen'!$B$15,H77&lt;='Inicio y resumen'!$B$16,I77&gt;='Inicio y resumen'!$B$15,I77&lt;='Inicio y resumen'!$B$16),"OK","REVISAR")))</f>
        <v/>
      </c>
      <c r="T77" s="55" t="str">
        <f t="shared" si="9"/>
        <v/>
      </c>
      <c r="U77" s="55" t="str">
        <f t="shared" si="10"/>
        <v/>
      </c>
      <c r="V77" s="55" t="str">
        <f t="shared" si="11"/>
        <v/>
      </c>
      <c r="W77" s="51"/>
      <c r="X77" s="56"/>
    </row>
    <row r="78" spans="1:24" ht="15" x14ac:dyDescent="0.25">
      <c r="A78" s="50" t="str">
        <f t="shared" si="8"/>
        <v/>
      </c>
      <c r="B78" s="51"/>
      <c r="C78" s="51"/>
      <c r="D78" s="51"/>
      <c r="E78" s="51"/>
      <c r="F78" s="51"/>
      <c r="G78" s="51"/>
      <c r="H78" s="52"/>
      <c r="I78" s="52"/>
      <c r="J78" s="53"/>
      <c r="K78" s="53"/>
      <c r="L78" s="53"/>
      <c r="M78" s="53"/>
      <c r="N78" s="53"/>
      <c r="O78" s="54"/>
      <c r="P78" s="54"/>
      <c r="Q78" s="54"/>
      <c r="R78" s="54"/>
      <c r="S78" s="55" t="str">
        <f>IF(COUNTA(B78:R78)=0,"",IF(OR(H78="",I78=""),"REVISAR",IF(AND(H78&gt;='Inicio y resumen'!$B$15,H78&lt;='Inicio y resumen'!$B$16,I78&gt;='Inicio y resumen'!$B$15,I78&lt;='Inicio y resumen'!$B$16),"OK","REVISAR")))</f>
        <v/>
      </c>
      <c r="T78" s="55" t="str">
        <f t="shared" si="9"/>
        <v/>
      </c>
      <c r="U78" s="55" t="str">
        <f t="shared" si="10"/>
        <v/>
      </c>
      <c r="V78" s="55" t="str">
        <f t="shared" si="11"/>
        <v/>
      </c>
      <c r="W78" s="51"/>
      <c r="X78" s="56"/>
    </row>
    <row r="79" spans="1:24" ht="15" x14ac:dyDescent="0.25">
      <c r="A79" s="50" t="str">
        <f t="shared" si="8"/>
        <v/>
      </c>
      <c r="B79" s="51"/>
      <c r="C79" s="51"/>
      <c r="D79" s="51"/>
      <c r="E79" s="51"/>
      <c r="F79" s="51"/>
      <c r="G79" s="51"/>
      <c r="H79" s="52"/>
      <c r="I79" s="52"/>
      <c r="J79" s="53"/>
      <c r="K79" s="53"/>
      <c r="L79" s="53"/>
      <c r="M79" s="53"/>
      <c r="N79" s="53"/>
      <c r="O79" s="54"/>
      <c r="P79" s="54"/>
      <c r="Q79" s="54"/>
      <c r="R79" s="54"/>
      <c r="S79" s="55" t="str">
        <f>IF(COUNTA(B79:R79)=0,"",IF(OR(H79="",I79=""),"REVISAR",IF(AND(H79&gt;='Inicio y resumen'!$B$15,H79&lt;='Inicio y resumen'!$B$16,I79&gt;='Inicio y resumen'!$B$15,I79&lt;='Inicio y resumen'!$B$16),"OK","REVISAR")))</f>
        <v/>
      </c>
      <c r="T79" s="55" t="str">
        <f t="shared" si="9"/>
        <v/>
      </c>
      <c r="U79" s="55" t="str">
        <f t="shared" si="10"/>
        <v/>
      </c>
      <c r="V79" s="55" t="str">
        <f t="shared" si="11"/>
        <v/>
      </c>
      <c r="W79" s="51"/>
      <c r="X79" s="56"/>
    </row>
    <row r="80" spans="1:24" ht="15" x14ac:dyDescent="0.25">
      <c r="A80" s="50" t="str">
        <f t="shared" si="8"/>
        <v/>
      </c>
      <c r="B80" s="51"/>
      <c r="C80" s="51"/>
      <c r="D80" s="51"/>
      <c r="E80" s="51"/>
      <c r="F80" s="51"/>
      <c r="G80" s="51"/>
      <c r="H80" s="52"/>
      <c r="I80" s="52"/>
      <c r="J80" s="53"/>
      <c r="K80" s="53"/>
      <c r="L80" s="53"/>
      <c r="M80" s="53"/>
      <c r="N80" s="53"/>
      <c r="O80" s="54"/>
      <c r="P80" s="54"/>
      <c r="Q80" s="54"/>
      <c r="R80" s="54"/>
      <c r="S80" s="55" t="str">
        <f>IF(COUNTA(B80:R80)=0,"",IF(OR(H80="",I80=""),"REVISAR",IF(AND(H80&gt;='Inicio y resumen'!$B$15,H80&lt;='Inicio y resumen'!$B$16,I80&gt;='Inicio y resumen'!$B$15,I80&lt;='Inicio y resumen'!$B$16),"OK","REVISAR")))</f>
        <v/>
      </c>
      <c r="T80" s="55" t="str">
        <f t="shared" si="9"/>
        <v/>
      </c>
      <c r="U80" s="55" t="str">
        <f t="shared" si="10"/>
        <v/>
      </c>
      <c r="V80" s="55" t="str">
        <f t="shared" si="11"/>
        <v/>
      </c>
      <c r="W80" s="51"/>
      <c r="X80" s="56"/>
    </row>
    <row r="81" spans="1:24" ht="15" x14ac:dyDescent="0.25">
      <c r="A81" s="50" t="str">
        <f t="shared" si="8"/>
        <v/>
      </c>
      <c r="B81" s="51"/>
      <c r="C81" s="51"/>
      <c r="D81" s="51"/>
      <c r="E81" s="51"/>
      <c r="F81" s="51"/>
      <c r="G81" s="51"/>
      <c r="H81" s="52"/>
      <c r="I81" s="52"/>
      <c r="J81" s="53"/>
      <c r="K81" s="53"/>
      <c r="L81" s="53"/>
      <c r="M81" s="53"/>
      <c r="N81" s="53"/>
      <c r="O81" s="54"/>
      <c r="P81" s="54"/>
      <c r="Q81" s="54"/>
      <c r="R81" s="54"/>
      <c r="S81" s="55" t="str">
        <f>IF(COUNTA(B81:R81)=0,"",IF(OR(H81="",I81=""),"REVISAR",IF(AND(H81&gt;='Inicio y resumen'!$B$15,H81&lt;='Inicio y resumen'!$B$16,I81&gt;='Inicio y resumen'!$B$15,I81&lt;='Inicio y resumen'!$B$16),"OK","REVISAR")))</f>
        <v/>
      </c>
      <c r="T81" s="55" t="str">
        <f t="shared" si="9"/>
        <v/>
      </c>
      <c r="U81" s="55" t="str">
        <f t="shared" si="10"/>
        <v/>
      </c>
      <c r="V81" s="55" t="str">
        <f t="shared" si="11"/>
        <v/>
      </c>
      <c r="W81" s="51"/>
      <c r="X81" s="56"/>
    </row>
    <row r="82" spans="1:24" ht="15" x14ac:dyDescent="0.25">
      <c r="A82" s="50" t="str">
        <f t="shared" si="8"/>
        <v/>
      </c>
      <c r="B82" s="51"/>
      <c r="C82" s="51"/>
      <c r="D82" s="51"/>
      <c r="E82" s="51"/>
      <c r="F82" s="51"/>
      <c r="G82" s="51"/>
      <c r="H82" s="52"/>
      <c r="I82" s="52"/>
      <c r="J82" s="53"/>
      <c r="K82" s="53"/>
      <c r="L82" s="53"/>
      <c r="M82" s="53"/>
      <c r="N82" s="53"/>
      <c r="O82" s="54"/>
      <c r="P82" s="54"/>
      <c r="Q82" s="54"/>
      <c r="R82" s="54"/>
      <c r="S82" s="55" t="str">
        <f>IF(COUNTA(B82:R82)=0,"",IF(OR(H82="",I82=""),"REVISAR",IF(AND(H82&gt;='Inicio y resumen'!$B$15,H82&lt;='Inicio y resumen'!$B$16,I82&gt;='Inicio y resumen'!$B$15,I82&lt;='Inicio y resumen'!$B$16),"OK","REVISAR")))</f>
        <v/>
      </c>
      <c r="T82" s="55" t="str">
        <f t="shared" si="9"/>
        <v/>
      </c>
      <c r="U82" s="55" t="str">
        <f t="shared" si="10"/>
        <v/>
      </c>
      <c r="V82" s="55" t="str">
        <f t="shared" si="11"/>
        <v/>
      </c>
      <c r="W82" s="51"/>
      <c r="X82" s="56"/>
    </row>
    <row r="83" spans="1:24" ht="15" x14ac:dyDescent="0.25">
      <c r="A83" s="50" t="str">
        <f t="shared" si="8"/>
        <v/>
      </c>
      <c r="B83" s="51"/>
      <c r="C83" s="51"/>
      <c r="D83" s="51"/>
      <c r="E83" s="51"/>
      <c r="F83" s="51"/>
      <c r="G83" s="51"/>
      <c r="H83" s="52"/>
      <c r="I83" s="52"/>
      <c r="J83" s="53"/>
      <c r="K83" s="53"/>
      <c r="L83" s="53"/>
      <c r="M83" s="53"/>
      <c r="N83" s="53"/>
      <c r="O83" s="54"/>
      <c r="P83" s="54"/>
      <c r="Q83" s="54"/>
      <c r="R83" s="54"/>
      <c r="S83" s="55" t="str">
        <f>IF(COUNTA(B83:R83)=0,"",IF(OR(H83="",I83=""),"REVISAR",IF(AND(H83&gt;='Inicio y resumen'!$B$15,H83&lt;='Inicio y resumen'!$B$16,I83&gt;='Inicio y resumen'!$B$15,I83&lt;='Inicio y resumen'!$B$16),"OK","REVISAR")))</f>
        <v/>
      </c>
      <c r="T83" s="55" t="str">
        <f t="shared" si="9"/>
        <v/>
      </c>
      <c r="U83" s="55" t="str">
        <f t="shared" si="10"/>
        <v/>
      </c>
      <c r="V83" s="55" t="str">
        <f t="shared" si="11"/>
        <v/>
      </c>
      <c r="W83" s="51"/>
      <c r="X83" s="56"/>
    </row>
    <row r="84" spans="1:24" ht="15" x14ac:dyDescent="0.25">
      <c r="A84" s="50" t="str">
        <f t="shared" si="8"/>
        <v/>
      </c>
      <c r="B84" s="51"/>
      <c r="C84" s="51"/>
      <c r="D84" s="51"/>
      <c r="E84" s="51"/>
      <c r="F84" s="51"/>
      <c r="G84" s="51"/>
      <c r="H84" s="52"/>
      <c r="I84" s="52"/>
      <c r="J84" s="53"/>
      <c r="K84" s="53"/>
      <c r="L84" s="53"/>
      <c r="M84" s="53"/>
      <c r="N84" s="53"/>
      <c r="O84" s="54"/>
      <c r="P84" s="54"/>
      <c r="Q84" s="54"/>
      <c r="R84" s="54"/>
      <c r="S84" s="55" t="str">
        <f>IF(COUNTA(B84:R84)=0,"",IF(OR(H84="",I84=""),"REVISAR",IF(AND(H84&gt;='Inicio y resumen'!$B$15,H84&lt;='Inicio y resumen'!$B$16,I84&gt;='Inicio y resumen'!$B$15,I84&lt;='Inicio y resumen'!$B$16),"OK","REVISAR")))</f>
        <v/>
      </c>
      <c r="T84" s="55" t="str">
        <f t="shared" si="9"/>
        <v/>
      </c>
      <c r="U84" s="55" t="str">
        <f t="shared" si="10"/>
        <v/>
      </c>
      <c r="V84" s="55" t="str">
        <f t="shared" si="11"/>
        <v/>
      </c>
      <c r="W84" s="51"/>
      <c r="X84" s="56"/>
    </row>
    <row r="85" spans="1:24" ht="15" x14ac:dyDescent="0.25">
      <c r="A85" s="50" t="str">
        <f t="shared" si="8"/>
        <v/>
      </c>
      <c r="B85" s="51"/>
      <c r="C85" s="51"/>
      <c r="D85" s="51"/>
      <c r="E85" s="51"/>
      <c r="F85" s="51"/>
      <c r="G85" s="51"/>
      <c r="H85" s="52"/>
      <c r="I85" s="52"/>
      <c r="J85" s="53"/>
      <c r="K85" s="53"/>
      <c r="L85" s="53"/>
      <c r="M85" s="53"/>
      <c r="N85" s="53"/>
      <c r="O85" s="54"/>
      <c r="P85" s="54"/>
      <c r="Q85" s="54"/>
      <c r="R85" s="54"/>
      <c r="S85" s="55" t="str">
        <f>IF(COUNTA(B85:R85)=0,"",IF(OR(H85="",I85=""),"REVISAR",IF(AND(H85&gt;='Inicio y resumen'!$B$15,H85&lt;='Inicio y resumen'!$B$16,I85&gt;='Inicio y resumen'!$B$15,I85&lt;='Inicio y resumen'!$B$16),"OK","REVISAR")))</f>
        <v/>
      </c>
      <c r="T85" s="55" t="str">
        <f t="shared" si="9"/>
        <v/>
      </c>
      <c r="U85" s="55" t="str">
        <f t="shared" si="10"/>
        <v/>
      </c>
      <c r="V85" s="55" t="str">
        <f t="shared" si="11"/>
        <v/>
      </c>
      <c r="W85" s="51"/>
      <c r="X85" s="56"/>
    </row>
    <row r="86" spans="1:24" ht="15" x14ac:dyDescent="0.25">
      <c r="A86" s="50" t="str">
        <f t="shared" si="8"/>
        <v/>
      </c>
      <c r="B86" s="51"/>
      <c r="C86" s="51"/>
      <c r="D86" s="51"/>
      <c r="E86" s="51"/>
      <c r="F86" s="51"/>
      <c r="G86" s="51"/>
      <c r="H86" s="52"/>
      <c r="I86" s="52"/>
      <c r="J86" s="53"/>
      <c r="K86" s="53"/>
      <c r="L86" s="53"/>
      <c r="M86" s="53"/>
      <c r="N86" s="53"/>
      <c r="O86" s="54"/>
      <c r="P86" s="54"/>
      <c r="Q86" s="54"/>
      <c r="R86" s="54"/>
      <c r="S86" s="55" t="str">
        <f>IF(COUNTA(B86:R86)=0,"",IF(OR(H86="",I86=""),"REVISAR",IF(AND(H86&gt;='Inicio y resumen'!$B$15,H86&lt;='Inicio y resumen'!$B$16,I86&gt;='Inicio y resumen'!$B$15,I86&lt;='Inicio y resumen'!$B$16),"OK","REVISAR")))</f>
        <v/>
      </c>
      <c r="T86" s="55" t="str">
        <f t="shared" si="9"/>
        <v/>
      </c>
      <c r="U86" s="55" t="str">
        <f t="shared" si="10"/>
        <v/>
      </c>
      <c r="V86" s="55" t="str">
        <f t="shared" si="11"/>
        <v/>
      </c>
      <c r="W86" s="51"/>
      <c r="X86" s="56"/>
    </row>
    <row r="87" spans="1:24" ht="15" x14ac:dyDescent="0.25">
      <c r="A87" s="50" t="str">
        <f t="shared" si="8"/>
        <v/>
      </c>
      <c r="B87" s="51"/>
      <c r="C87" s="51"/>
      <c r="D87" s="51"/>
      <c r="E87" s="51"/>
      <c r="F87" s="51"/>
      <c r="G87" s="51"/>
      <c r="H87" s="52"/>
      <c r="I87" s="52"/>
      <c r="J87" s="53"/>
      <c r="K87" s="53"/>
      <c r="L87" s="53"/>
      <c r="M87" s="53"/>
      <c r="N87" s="53"/>
      <c r="O87" s="54"/>
      <c r="P87" s="54"/>
      <c r="Q87" s="54"/>
      <c r="R87" s="54"/>
      <c r="S87" s="55" t="str">
        <f>IF(COUNTA(B87:R87)=0,"",IF(OR(H87="",I87=""),"REVISAR",IF(AND(H87&gt;='Inicio y resumen'!$B$15,H87&lt;='Inicio y resumen'!$B$16,I87&gt;='Inicio y resumen'!$B$15,I87&lt;='Inicio y resumen'!$B$16),"OK","REVISAR")))</f>
        <v/>
      </c>
      <c r="T87" s="55" t="str">
        <f t="shared" si="9"/>
        <v/>
      </c>
      <c r="U87" s="55" t="str">
        <f t="shared" si="10"/>
        <v/>
      </c>
      <c r="V87" s="55" t="str">
        <f t="shared" si="11"/>
        <v/>
      </c>
      <c r="W87" s="51"/>
      <c r="X87" s="56"/>
    </row>
    <row r="88" spans="1:24" ht="15" x14ac:dyDescent="0.25">
      <c r="A88" s="50" t="str">
        <f t="shared" si="8"/>
        <v/>
      </c>
      <c r="B88" s="51"/>
      <c r="C88" s="51"/>
      <c r="D88" s="51"/>
      <c r="E88" s="51"/>
      <c r="F88" s="51"/>
      <c r="G88" s="51"/>
      <c r="H88" s="52"/>
      <c r="I88" s="52"/>
      <c r="J88" s="53"/>
      <c r="K88" s="53"/>
      <c r="L88" s="53"/>
      <c r="M88" s="53"/>
      <c r="N88" s="53"/>
      <c r="O88" s="54"/>
      <c r="P88" s="54"/>
      <c r="Q88" s="54"/>
      <c r="R88" s="54"/>
      <c r="S88" s="55" t="str">
        <f>IF(COUNTA(B88:R88)=0,"",IF(OR(H88="",I88=""),"REVISAR",IF(AND(H88&gt;='Inicio y resumen'!$B$15,H88&lt;='Inicio y resumen'!$B$16,I88&gt;='Inicio y resumen'!$B$15,I88&lt;='Inicio y resumen'!$B$16),"OK","REVISAR")))</f>
        <v/>
      </c>
      <c r="T88" s="55" t="str">
        <f t="shared" si="9"/>
        <v/>
      </c>
      <c r="U88" s="55" t="str">
        <f t="shared" si="10"/>
        <v/>
      </c>
      <c r="V88" s="55" t="str">
        <f t="shared" si="11"/>
        <v/>
      </c>
      <c r="W88" s="51"/>
      <c r="X88" s="56"/>
    </row>
    <row r="89" spans="1:24" ht="15" x14ac:dyDescent="0.25">
      <c r="A89" s="50" t="str">
        <f t="shared" si="8"/>
        <v/>
      </c>
      <c r="B89" s="51"/>
      <c r="C89" s="51"/>
      <c r="D89" s="51"/>
      <c r="E89" s="51"/>
      <c r="F89" s="51"/>
      <c r="G89" s="51"/>
      <c r="H89" s="52"/>
      <c r="I89" s="52"/>
      <c r="J89" s="53"/>
      <c r="K89" s="53"/>
      <c r="L89" s="53"/>
      <c r="M89" s="53"/>
      <c r="N89" s="53"/>
      <c r="O89" s="54"/>
      <c r="P89" s="54"/>
      <c r="Q89" s="54"/>
      <c r="R89" s="54"/>
      <c r="S89" s="55" t="str">
        <f>IF(COUNTA(B89:R89)=0,"",IF(OR(H89="",I89=""),"REVISAR",IF(AND(H89&gt;='Inicio y resumen'!$B$15,H89&lt;='Inicio y resumen'!$B$16,I89&gt;='Inicio y resumen'!$B$15,I89&lt;='Inicio y resumen'!$B$16),"OK","REVISAR")))</f>
        <v/>
      </c>
      <c r="T89" s="55" t="str">
        <f t="shared" si="9"/>
        <v/>
      </c>
      <c r="U89" s="55" t="str">
        <f t="shared" si="10"/>
        <v/>
      </c>
      <c r="V89" s="55" t="str">
        <f t="shared" si="11"/>
        <v/>
      </c>
      <c r="W89" s="51"/>
      <c r="X89" s="56"/>
    </row>
    <row r="90" spans="1:24" ht="15" x14ac:dyDescent="0.25">
      <c r="A90" s="50" t="str">
        <f t="shared" si="8"/>
        <v/>
      </c>
      <c r="B90" s="51"/>
      <c r="C90" s="51"/>
      <c r="D90" s="51"/>
      <c r="E90" s="51"/>
      <c r="F90" s="51"/>
      <c r="G90" s="51"/>
      <c r="H90" s="52"/>
      <c r="I90" s="52"/>
      <c r="J90" s="53"/>
      <c r="K90" s="53"/>
      <c r="L90" s="53"/>
      <c r="M90" s="53"/>
      <c r="N90" s="53"/>
      <c r="O90" s="54"/>
      <c r="P90" s="54"/>
      <c r="Q90" s="54"/>
      <c r="R90" s="54"/>
      <c r="S90" s="55" t="str">
        <f>IF(COUNTA(B90:R90)=0,"",IF(OR(H90="",I90=""),"REVISAR",IF(AND(H90&gt;='Inicio y resumen'!$B$15,H90&lt;='Inicio y resumen'!$B$16,I90&gt;='Inicio y resumen'!$B$15,I90&lt;='Inicio y resumen'!$B$16),"OK","REVISAR")))</f>
        <v/>
      </c>
      <c r="T90" s="55" t="str">
        <f t="shared" si="9"/>
        <v/>
      </c>
      <c r="U90" s="55" t="str">
        <f t="shared" si="10"/>
        <v/>
      </c>
      <c r="V90" s="55" t="str">
        <f t="shared" si="11"/>
        <v/>
      </c>
      <c r="W90" s="51"/>
      <c r="X90" s="56"/>
    </row>
    <row r="91" spans="1:24" ht="15" x14ac:dyDescent="0.25">
      <c r="A91" s="50" t="str">
        <f t="shared" si="8"/>
        <v/>
      </c>
      <c r="B91" s="51"/>
      <c r="C91" s="51"/>
      <c r="D91" s="51"/>
      <c r="E91" s="51"/>
      <c r="F91" s="51"/>
      <c r="G91" s="51"/>
      <c r="H91" s="52"/>
      <c r="I91" s="52"/>
      <c r="J91" s="53"/>
      <c r="K91" s="53"/>
      <c r="L91" s="53"/>
      <c r="M91" s="53"/>
      <c r="N91" s="53"/>
      <c r="O91" s="54"/>
      <c r="P91" s="54"/>
      <c r="Q91" s="54"/>
      <c r="R91" s="54"/>
      <c r="S91" s="55" t="str">
        <f>IF(COUNTA(B91:R91)=0,"",IF(OR(H91="",I91=""),"REVISAR",IF(AND(H91&gt;='Inicio y resumen'!$B$15,H91&lt;='Inicio y resumen'!$B$16,I91&gt;='Inicio y resumen'!$B$15,I91&lt;='Inicio y resumen'!$B$16),"OK","REVISAR")))</f>
        <v/>
      </c>
      <c r="T91" s="55" t="str">
        <f t="shared" si="9"/>
        <v/>
      </c>
      <c r="U91" s="55" t="str">
        <f t="shared" si="10"/>
        <v/>
      </c>
      <c r="V91" s="55" t="str">
        <f t="shared" si="11"/>
        <v/>
      </c>
      <c r="W91" s="51"/>
      <c r="X91" s="56"/>
    </row>
    <row r="92" spans="1:24" ht="15" x14ac:dyDescent="0.25">
      <c r="A92" s="50" t="str">
        <f t="shared" si="8"/>
        <v/>
      </c>
      <c r="B92" s="51"/>
      <c r="C92" s="51"/>
      <c r="D92" s="51"/>
      <c r="E92" s="51"/>
      <c r="F92" s="51"/>
      <c r="G92" s="51"/>
      <c r="H92" s="52"/>
      <c r="I92" s="52"/>
      <c r="J92" s="53"/>
      <c r="K92" s="53"/>
      <c r="L92" s="53"/>
      <c r="M92" s="53"/>
      <c r="N92" s="53"/>
      <c r="O92" s="54"/>
      <c r="P92" s="54"/>
      <c r="Q92" s="54"/>
      <c r="R92" s="54"/>
      <c r="S92" s="55" t="str">
        <f>IF(COUNTA(B92:R92)=0,"",IF(OR(H92="",I92=""),"REVISAR",IF(AND(H92&gt;='Inicio y resumen'!$B$15,H92&lt;='Inicio y resumen'!$B$16,I92&gt;='Inicio y resumen'!$B$15,I92&lt;='Inicio y resumen'!$B$16),"OK","REVISAR")))</f>
        <v/>
      </c>
      <c r="T92" s="55" t="str">
        <f t="shared" si="9"/>
        <v/>
      </c>
      <c r="U92" s="55" t="str">
        <f t="shared" si="10"/>
        <v/>
      </c>
      <c r="V92" s="55" t="str">
        <f t="shared" si="11"/>
        <v/>
      </c>
      <c r="W92" s="51"/>
      <c r="X92" s="56"/>
    </row>
    <row r="93" spans="1:24" ht="15" x14ac:dyDescent="0.25">
      <c r="A93" s="50" t="str">
        <f t="shared" si="8"/>
        <v/>
      </c>
      <c r="B93" s="51"/>
      <c r="C93" s="51"/>
      <c r="D93" s="51"/>
      <c r="E93" s="51"/>
      <c r="F93" s="51"/>
      <c r="G93" s="51"/>
      <c r="H93" s="52"/>
      <c r="I93" s="52"/>
      <c r="J93" s="53"/>
      <c r="K93" s="53"/>
      <c r="L93" s="53"/>
      <c r="M93" s="53"/>
      <c r="N93" s="53"/>
      <c r="O93" s="54"/>
      <c r="P93" s="54"/>
      <c r="Q93" s="54"/>
      <c r="R93" s="54"/>
      <c r="S93" s="55" t="str">
        <f>IF(COUNTA(B93:R93)=0,"",IF(OR(H93="",I93=""),"REVISAR",IF(AND(H93&gt;='Inicio y resumen'!$B$15,H93&lt;='Inicio y resumen'!$B$16,I93&gt;='Inicio y resumen'!$B$15,I93&lt;='Inicio y resumen'!$B$16),"OK","REVISAR")))</f>
        <v/>
      </c>
      <c r="T93" s="55" t="str">
        <f t="shared" si="9"/>
        <v/>
      </c>
      <c r="U93" s="55" t="str">
        <f t="shared" si="10"/>
        <v/>
      </c>
      <c r="V93" s="55" t="str">
        <f t="shared" si="11"/>
        <v/>
      </c>
      <c r="W93" s="51"/>
      <c r="X93" s="56"/>
    </row>
    <row r="94" spans="1:24" ht="15" x14ac:dyDescent="0.25">
      <c r="A94" s="50" t="str">
        <f t="shared" si="8"/>
        <v/>
      </c>
      <c r="B94" s="51"/>
      <c r="C94" s="51"/>
      <c r="D94" s="51"/>
      <c r="E94" s="51"/>
      <c r="F94" s="51"/>
      <c r="G94" s="51"/>
      <c r="H94" s="52"/>
      <c r="I94" s="52"/>
      <c r="J94" s="53"/>
      <c r="K94" s="53"/>
      <c r="L94" s="53"/>
      <c r="M94" s="53"/>
      <c r="N94" s="53"/>
      <c r="O94" s="54"/>
      <c r="P94" s="54"/>
      <c r="Q94" s="54"/>
      <c r="R94" s="54"/>
      <c r="S94" s="55" t="str">
        <f>IF(COUNTA(B94:R94)=0,"",IF(OR(H94="",I94=""),"REVISAR",IF(AND(H94&gt;='Inicio y resumen'!$B$15,H94&lt;='Inicio y resumen'!$B$16,I94&gt;='Inicio y resumen'!$B$15,I94&lt;='Inicio y resumen'!$B$16),"OK","REVISAR")))</f>
        <v/>
      </c>
      <c r="T94" s="55" t="str">
        <f t="shared" si="9"/>
        <v/>
      </c>
      <c r="U94" s="55" t="str">
        <f t="shared" si="10"/>
        <v/>
      </c>
      <c r="V94" s="55" t="str">
        <f t="shared" si="11"/>
        <v/>
      </c>
      <c r="W94" s="51"/>
      <c r="X94" s="56"/>
    </row>
    <row r="95" spans="1:24" ht="15" x14ac:dyDescent="0.25">
      <c r="A95" s="50" t="str">
        <f t="shared" si="8"/>
        <v/>
      </c>
      <c r="B95" s="51"/>
      <c r="C95" s="51"/>
      <c r="D95" s="51"/>
      <c r="E95" s="51"/>
      <c r="F95" s="51"/>
      <c r="G95" s="51"/>
      <c r="H95" s="52"/>
      <c r="I95" s="52"/>
      <c r="J95" s="53"/>
      <c r="K95" s="53"/>
      <c r="L95" s="53"/>
      <c r="M95" s="53"/>
      <c r="N95" s="53"/>
      <c r="O95" s="54"/>
      <c r="P95" s="54"/>
      <c r="Q95" s="54"/>
      <c r="R95" s="54"/>
      <c r="S95" s="55" t="str">
        <f>IF(COUNTA(B95:R95)=0,"",IF(OR(H95="",I95=""),"REVISAR",IF(AND(H95&gt;='Inicio y resumen'!$B$15,H95&lt;='Inicio y resumen'!$B$16,I95&gt;='Inicio y resumen'!$B$15,I95&lt;='Inicio y resumen'!$B$16),"OK","REVISAR")))</f>
        <v/>
      </c>
      <c r="T95" s="55" t="str">
        <f t="shared" si="9"/>
        <v/>
      </c>
      <c r="U95" s="55" t="str">
        <f t="shared" si="10"/>
        <v/>
      </c>
      <c r="V95" s="55" t="str">
        <f t="shared" si="11"/>
        <v/>
      </c>
      <c r="W95" s="51"/>
      <c r="X95" s="56"/>
    </row>
    <row r="96" spans="1:24" ht="15" x14ac:dyDescent="0.25">
      <c r="A96" s="50" t="str">
        <f t="shared" si="8"/>
        <v/>
      </c>
      <c r="B96" s="51"/>
      <c r="C96" s="51"/>
      <c r="D96" s="51"/>
      <c r="E96" s="51"/>
      <c r="F96" s="51"/>
      <c r="G96" s="51"/>
      <c r="H96" s="52"/>
      <c r="I96" s="52"/>
      <c r="J96" s="53"/>
      <c r="K96" s="53"/>
      <c r="L96" s="53"/>
      <c r="M96" s="53"/>
      <c r="N96" s="53"/>
      <c r="O96" s="54"/>
      <c r="P96" s="54"/>
      <c r="Q96" s="54"/>
      <c r="R96" s="54"/>
      <c r="S96" s="55" t="str">
        <f>IF(COUNTA(B96:R96)=0,"",IF(OR(H96="",I96=""),"REVISAR",IF(AND(H96&gt;='Inicio y resumen'!$B$15,H96&lt;='Inicio y resumen'!$B$16,I96&gt;='Inicio y resumen'!$B$15,I96&lt;='Inicio y resumen'!$B$16),"OK","REVISAR")))</f>
        <v/>
      </c>
      <c r="T96" s="55" t="str">
        <f t="shared" si="9"/>
        <v/>
      </c>
      <c r="U96" s="55" t="str">
        <f t="shared" si="10"/>
        <v/>
      </c>
      <c r="V96" s="55" t="str">
        <f t="shared" si="11"/>
        <v/>
      </c>
      <c r="W96" s="51"/>
      <c r="X96" s="56"/>
    </row>
    <row r="97" spans="1:24" ht="15" x14ac:dyDescent="0.25">
      <c r="A97" s="50" t="str">
        <f t="shared" si="8"/>
        <v/>
      </c>
      <c r="B97" s="51"/>
      <c r="C97" s="51"/>
      <c r="D97" s="51"/>
      <c r="E97" s="51"/>
      <c r="F97" s="51"/>
      <c r="G97" s="51"/>
      <c r="H97" s="52"/>
      <c r="I97" s="52"/>
      <c r="J97" s="53"/>
      <c r="K97" s="53"/>
      <c r="L97" s="53"/>
      <c r="M97" s="53"/>
      <c r="N97" s="53"/>
      <c r="O97" s="54"/>
      <c r="P97" s="54"/>
      <c r="Q97" s="54"/>
      <c r="R97" s="54"/>
      <c r="S97" s="55" t="str">
        <f>IF(COUNTA(B97:R97)=0,"",IF(OR(H97="",I97=""),"REVISAR",IF(AND(H97&gt;='Inicio y resumen'!$B$15,H97&lt;='Inicio y resumen'!$B$16,I97&gt;='Inicio y resumen'!$B$15,I97&lt;='Inicio y resumen'!$B$16),"OK","REVISAR")))</f>
        <v/>
      </c>
      <c r="T97" s="55" t="str">
        <f t="shared" si="9"/>
        <v/>
      </c>
      <c r="U97" s="55" t="str">
        <f t="shared" si="10"/>
        <v/>
      </c>
      <c r="V97" s="55" t="str">
        <f t="shared" si="11"/>
        <v/>
      </c>
      <c r="W97" s="51"/>
      <c r="X97" s="56"/>
    </row>
    <row r="98" spans="1:24" ht="15" x14ac:dyDescent="0.25">
      <c r="A98" s="50" t="str">
        <f t="shared" si="8"/>
        <v/>
      </c>
      <c r="B98" s="51"/>
      <c r="C98" s="51"/>
      <c r="D98" s="51"/>
      <c r="E98" s="51"/>
      <c r="F98" s="51"/>
      <c r="G98" s="51"/>
      <c r="H98" s="52"/>
      <c r="I98" s="52"/>
      <c r="J98" s="53"/>
      <c r="K98" s="53"/>
      <c r="L98" s="53"/>
      <c r="M98" s="53"/>
      <c r="N98" s="53"/>
      <c r="O98" s="54"/>
      <c r="P98" s="54"/>
      <c r="Q98" s="54"/>
      <c r="R98" s="54"/>
      <c r="S98" s="55" t="str">
        <f>IF(COUNTA(B98:R98)=0,"",IF(OR(H98="",I98=""),"REVISAR",IF(AND(H98&gt;='Inicio y resumen'!$B$15,H98&lt;='Inicio y resumen'!$B$16,I98&gt;='Inicio y resumen'!$B$15,I98&lt;='Inicio y resumen'!$B$16),"OK","REVISAR")))</f>
        <v/>
      </c>
      <c r="T98" s="55" t="str">
        <f t="shared" si="9"/>
        <v/>
      </c>
      <c r="U98" s="55" t="str">
        <f t="shared" si="10"/>
        <v/>
      </c>
      <c r="V98" s="55" t="str">
        <f t="shared" si="11"/>
        <v/>
      </c>
      <c r="W98" s="51"/>
      <c r="X98" s="56"/>
    </row>
    <row r="99" spans="1:24" ht="15" x14ac:dyDescent="0.25">
      <c r="A99" s="50" t="str">
        <f t="shared" si="8"/>
        <v/>
      </c>
      <c r="B99" s="51"/>
      <c r="C99" s="51"/>
      <c r="D99" s="51"/>
      <c r="E99" s="51"/>
      <c r="F99" s="51"/>
      <c r="G99" s="51"/>
      <c r="H99" s="52"/>
      <c r="I99" s="52"/>
      <c r="J99" s="53"/>
      <c r="K99" s="53"/>
      <c r="L99" s="53"/>
      <c r="M99" s="53"/>
      <c r="N99" s="53"/>
      <c r="O99" s="54"/>
      <c r="P99" s="54"/>
      <c r="Q99" s="54"/>
      <c r="R99" s="54"/>
      <c r="S99" s="55" t="str">
        <f>IF(COUNTA(B99:R99)=0,"",IF(OR(H99="",I99=""),"REVISAR",IF(AND(H99&gt;='Inicio y resumen'!$B$15,H99&lt;='Inicio y resumen'!$B$16,I99&gt;='Inicio y resumen'!$B$15,I99&lt;='Inicio y resumen'!$B$16),"OK","REVISAR")))</f>
        <v/>
      </c>
      <c r="T99" s="55" t="str">
        <f t="shared" si="9"/>
        <v/>
      </c>
      <c r="U99" s="55" t="str">
        <f t="shared" si="10"/>
        <v/>
      </c>
      <c r="V99" s="55" t="str">
        <f t="shared" si="11"/>
        <v/>
      </c>
      <c r="W99" s="51"/>
      <c r="X99" s="56"/>
    </row>
    <row r="100" spans="1:24" ht="15" x14ac:dyDescent="0.25">
      <c r="A100" s="50" t="str">
        <f t="shared" si="8"/>
        <v/>
      </c>
      <c r="B100" s="51"/>
      <c r="C100" s="51"/>
      <c r="D100" s="51"/>
      <c r="E100" s="51"/>
      <c r="F100" s="51"/>
      <c r="G100" s="51"/>
      <c r="H100" s="52"/>
      <c r="I100" s="52"/>
      <c r="J100" s="53"/>
      <c r="K100" s="53"/>
      <c r="L100" s="53"/>
      <c r="M100" s="53"/>
      <c r="N100" s="53"/>
      <c r="O100" s="54"/>
      <c r="P100" s="54"/>
      <c r="Q100" s="54"/>
      <c r="R100" s="54"/>
      <c r="S100" s="55" t="str">
        <f>IF(COUNTA(B100:R100)=0,"",IF(OR(H100="",I100=""),"REVISAR",IF(AND(H100&gt;='Inicio y resumen'!$B$15,H100&lt;='Inicio y resumen'!$B$16,I100&gt;='Inicio y resumen'!$B$15,I100&lt;='Inicio y resumen'!$B$16),"OK","REVISAR")))</f>
        <v/>
      </c>
      <c r="T100" s="55" t="str">
        <f t="shared" si="9"/>
        <v/>
      </c>
      <c r="U100" s="55" t="str">
        <f t="shared" si="10"/>
        <v/>
      </c>
      <c r="V100" s="55" t="str">
        <f t="shared" si="11"/>
        <v/>
      </c>
      <c r="W100" s="51"/>
      <c r="X100" s="56"/>
    </row>
    <row r="101" spans="1:24" ht="15" x14ac:dyDescent="0.25">
      <c r="A101" s="50" t="str">
        <f t="shared" si="8"/>
        <v/>
      </c>
      <c r="B101" s="51"/>
      <c r="C101" s="51"/>
      <c r="D101" s="51"/>
      <c r="E101" s="51"/>
      <c r="F101" s="51"/>
      <c r="G101" s="51"/>
      <c r="H101" s="52"/>
      <c r="I101" s="52"/>
      <c r="J101" s="53"/>
      <c r="K101" s="53"/>
      <c r="L101" s="53"/>
      <c r="M101" s="53"/>
      <c r="N101" s="53"/>
      <c r="O101" s="54"/>
      <c r="P101" s="54"/>
      <c r="Q101" s="54"/>
      <c r="R101" s="54"/>
      <c r="S101" s="55" t="str">
        <f>IF(COUNTA(B101:R101)=0,"",IF(OR(H101="",I101=""),"REVISAR",IF(AND(H101&gt;='Inicio y resumen'!$B$15,H101&lt;='Inicio y resumen'!$B$16,I101&gt;='Inicio y resumen'!$B$15,I101&lt;='Inicio y resumen'!$B$16),"OK","REVISAR")))</f>
        <v/>
      </c>
      <c r="T101" s="55" t="str">
        <f t="shared" si="9"/>
        <v/>
      </c>
      <c r="U101" s="55" t="str">
        <f t="shared" si="10"/>
        <v/>
      </c>
      <c r="V101" s="55" t="str">
        <f t="shared" si="11"/>
        <v/>
      </c>
      <c r="W101" s="51"/>
      <c r="X101" s="56"/>
    </row>
    <row r="102" spans="1:24" ht="15" x14ac:dyDescent="0.25">
      <c r="A102" s="50" t="str">
        <f t="shared" si="8"/>
        <v/>
      </c>
      <c r="B102" s="51"/>
      <c r="C102" s="51"/>
      <c r="D102" s="51"/>
      <c r="E102" s="51"/>
      <c r="F102" s="51"/>
      <c r="G102" s="51"/>
      <c r="H102" s="52"/>
      <c r="I102" s="52"/>
      <c r="J102" s="53"/>
      <c r="K102" s="53"/>
      <c r="L102" s="53"/>
      <c r="M102" s="53"/>
      <c r="N102" s="53"/>
      <c r="O102" s="54"/>
      <c r="P102" s="54"/>
      <c r="Q102" s="54"/>
      <c r="R102" s="54"/>
      <c r="S102" s="55" t="str">
        <f>IF(COUNTA(B102:R102)=0,"",IF(OR(H102="",I102=""),"REVISAR",IF(AND(H102&gt;='Inicio y resumen'!$B$15,H102&lt;='Inicio y resumen'!$B$16,I102&gt;='Inicio y resumen'!$B$15,I102&lt;='Inicio y resumen'!$B$16),"OK","REVISAR")))</f>
        <v/>
      </c>
      <c r="T102" s="55" t="str">
        <f t="shared" si="9"/>
        <v/>
      </c>
      <c r="U102" s="55" t="str">
        <f t="shared" si="10"/>
        <v/>
      </c>
      <c r="V102" s="55" t="str">
        <f t="shared" si="11"/>
        <v/>
      </c>
      <c r="W102" s="51"/>
      <c r="X102" s="56"/>
    </row>
    <row r="103" spans="1:24" ht="15" x14ac:dyDescent="0.25">
      <c r="A103" s="50" t="str">
        <f t="shared" ref="A103:A134" si="12">IF(COUNTA(B103:R103)=0,"",ROW()-6)</f>
        <v/>
      </c>
      <c r="B103" s="51"/>
      <c r="C103" s="51"/>
      <c r="D103" s="51"/>
      <c r="E103" s="51"/>
      <c r="F103" s="51"/>
      <c r="G103" s="51"/>
      <c r="H103" s="52"/>
      <c r="I103" s="52"/>
      <c r="J103" s="53"/>
      <c r="K103" s="53"/>
      <c r="L103" s="53"/>
      <c r="M103" s="53"/>
      <c r="N103" s="53"/>
      <c r="O103" s="54"/>
      <c r="P103" s="54"/>
      <c r="Q103" s="54"/>
      <c r="R103" s="54"/>
      <c r="S103" s="55" t="str">
        <f>IF(COUNTA(B103:R103)=0,"",IF(OR(H103="",I103=""),"REVISAR",IF(AND(H103&gt;='Inicio y resumen'!$B$15,H103&lt;='Inicio y resumen'!$B$16,I103&gt;='Inicio y resumen'!$B$15,I103&lt;='Inicio y resumen'!$B$16),"OK","REVISAR")))</f>
        <v/>
      </c>
      <c r="T103" s="55" t="str">
        <f t="shared" ref="T103:T134" si="13">IF(COUNTA(B103:R103)=0,"",IF(AND(L103&gt;0,M103&gt;0,N103&gt;=0,M103&lt;=L103,N103&lt;=M103),"OK","REVISAR"))</f>
        <v/>
      </c>
      <c r="U103" s="55" t="str">
        <f t="shared" ref="U103:U134" si="14">IF(COUNTA(B103:R103)=0,"",IF(AND(B103&lt;&gt;"",C103&lt;&gt;"",E103&lt;&gt;"",G103&lt;&gt;"",H103&lt;&gt;"",I103&lt;&gt;"",L103&gt;0,M103&gt;0),"OK","FALTAN DATOS"))</f>
        <v/>
      </c>
      <c r="V103" s="55" t="str">
        <f t="shared" ref="V103:V134" si="15">IF(OR(C103="",E103=""),"",IF(COUNTIFS($C$7:$C$206,C103,$E$7:$E$206,E103)&gt;1,"DUPLICADO","OK"))</f>
        <v/>
      </c>
      <c r="W103" s="51"/>
      <c r="X103" s="56"/>
    </row>
    <row r="104" spans="1:24" ht="15" x14ac:dyDescent="0.25">
      <c r="A104" s="50" t="str">
        <f t="shared" si="12"/>
        <v/>
      </c>
      <c r="B104" s="51"/>
      <c r="C104" s="51"/>
      <c r="D104" s="51"/>
      <c r="E104" s="51"/>
      <c r="F104" s="51"/>
      <c r="G104" s="51"/>
      <c r="H104" s="52"/>
      <c r="I104" s="52"/>
      <c r="J104" s="53"/>
      <c r="K104" s="53"/>
      <c r="L104" s="53"/>
      <c r="M104" s="53"/>
      <c r="N104" s="53"/>
      <c r="O104" s="54"/>
      <c r="P104" s="54"/>
      <c r="Q104" s="54"/>
      <c r="R104" s="54"/>
      <c r="S104" s="55" t="str">
        <f>IF(COUNTA(B104:R104)=0,"",IF(OR(H104="",I104=""),"REVISAR",IF(AND(H104&gt;='Inicio y resumen'!$B$15,H104&lt;='Inicio y resumen'!$B$16,I104&gt;='Inicio y resumen'!$B$15,I104&lt;='Inicio y resumen'!$B$16),"OK","REVISAR")))</f>
        <v/>
      </c>
      <c r="T104" s="55" t="str">
        <f t="shared" si="13"/>
        <v/>
      </c>
      <c r="U104" s="55" t="str">
        <f t="shared" si="14"/>
        <v/>
      </c>
      <c r="V104" s="55" t="str">
        <f t="shared" si="15"/>
        <v/>
      </c>
      <c r="W104" s="51"/>
      <c r="X104" s="56"/>
    </row>
    <row r="105" spans="1:24" ht="15" x14ac:dyDescent="0.25">
      <c r="A105" s="50" t="str">
        <f t="shared" si="12"/>
        <v/>
      </c>
      <c r="B105" s="51"/>
      <c r="C105" s="51"/>
      <c r="D105" s="51"/>
      <c r="E105" s="51"/>
      <c r="F105" s="51"/>
      <c r="G105" s="51"/>
      <c r="H105" s="52"/>
      <c r="I105" s="52"/>
      <c r="J105" s="53"/>
      <c r="K105" s="53"/>
      <c r="L105" s="53"/>
      <c r="M105" s="53"/>
      <c r="N105" s="53"/>
      <c r="O105" s="54"/>
      <c r="P105" s="54"/>
      <c r="Q105" s="54"/>
      <c r="R105" s="54"/>
      <c r="S105" s="55" t="str">
        <f>IF(COUNTA(B105:R105)=0,"",IF(OR(H105="",I105=""),"REVISAR",IF(AND(H105&gt;='Inicio y resumen'!$B$15,H105&lt;='Inicio y resumen'!$B$16,I105&gt;='Inicio y resumen'!$B$15,I105&lt;='Inicio y resumen'!$B$16),"OK","REVISAR")))</f>
        <v/>
      </c>
      <c r="T105" s="55" t="str">
        <f t="shared" si="13"/>
        <v/>
      </c>
      <c r="U105" s="55" t="str">
        <f t="shared" si="14"/>
        <v/>
      </c>
      <c r="V105" s="55" t="str">
        <f t="shared" si="15"/>
        <v/>
      </c>
      <c r="W105" s="51"/>
      <c r="X105" s="56"/>
    </row>
    <row r="106" spans="1:24" ht="15" x14ac:dyDescent="0.25">
      <c r="A106" s="50" t="str">
        <f t="shared" si="12"/>
        <v/>
      </c>
      <c r="B106" s="51"/>
      <c r="C106" s="51"/>
      <c r="D106" s="51"/>
      <c r="E106" s="51"/>
      <c r="F106" s="51"/>
      <c r="G106" s="51"/>
      <c r="H106" s="52"/>
      <c r="I106" s="52"/>
      <c r="J106" s="53"/>
      <c r="K106" s="53"/>
      <c r="L106" s="53"/>
      <c r="M106" s="53"/>
      <c r="N106" s="53"/>
      <c r="O106" s="54"/>
      <c r="P106" s="54"/>
      <c r="Q106" s="54"/>
      <c r="R106" s="54"/>
      <c r="S106" s="55" t="str">
        <f>IF(COUNTA(B106:R106)=0,"",IF(OR(H106="",I106=""),"REVISAR",IF(AND(H106&gt;='Inicio y resumen'!$B$15,H106&lt;='Inicio y resumen'!$B$16,I106&gt;='Inicio y resumen'!$B$15,I106&lt;='Inicio y resumen'!$B$16),"OK","REVISAR")))</f>
        <v/>
      </c>
      <c r="T106" s="55" t="str">
        <f t="shared" si="13"/>
        <v/>
      </c>
      <c r="U106" s="55" t="str">
        <f t="shared" si="14"/>
        <v/>
      </c>
      <c r="V106" s="55" t="str">
        <f t="shared" si="15"/>
        <v/>
      </c>
      <c r="W106" s="51"/>
      <c r="X106" s="56"/>
    </row>
    <row r="107" spans="1:24" ht="15" x14ac:dyDescent="0.25">
      <c r="A107" s="50" t="str">
        <f t="shared" si="12"/>
        <v/>
      </c>
      <c r="B107" s="51"/>
      <c r="C107" s="51"/>
      <c r="D107" s="51"/>
      <c r="E107" s="51"/>
      <c r="F107" s="51"/>
      <c r="G107" s="51"/>
      <c r="H107" s="52"/>
      <c r="I107" s="52"/>
      <c r="J107" s="53"/>
      <c r="K107" s="53"/>
      <c r="L107" s="53"/>
      <c r="M107" s="53"/>
      <c r="N107" s="53"/>
      <c r="O107" s="54"/>
      <c r="P107" s="54"/>
      <c r="Q107" s="54"/>
      <c r="R107" s="54"/>
      <c r="S107" s="55" t="str">
        <f>IF(COUNTA(B107:R107)=0,"",IF(OR(H107="",I107=""),"REVISAR",IF(AND(H107&gt;='Inicio y resumen'!$B$15,H107&lt;='Inicio y resumen'!$B$16,I107&gt;='Inicio y resumen'!$B$15,I107&lt;='Inicio y resumen'!$B$16),"OK","REVISAR")))</f>
        <v/>
      </c>
      <c r="T107" s="55" t="str">
        <f t="shared" si="13"/>
        <v/>
      </c>
      <c r="U107" s="55" t="str">
        <f t="shared" si="14"/>
        <v/>
      </c>
      <c r="V107" s="55" t="str">
        <f t="shared" si="15"/>
        <v/>
      </c>
      <c r="W107" s="51"/>
      <c r="X107" s="56"/>
    </row>
    <row r="108" spans="1:24" ht="15" x14ac:dyDescent="0.25">
      <c r="A108" s="50" t="str">
        <f t="shared" si="12"/>
        <v/>
      </c>
      <c r="B108" s="51"/>
      <c r="C108" s="51"/>
      <c r="D108" s="51"/>
      <c r="E108" s="51"/>
      <c r="F108" s="51"/>
      <c r="G108" s="51"/>
      <c r="H108" s="52"/>
      <c r="I108" s="52"/>
      <c r="J108" s="53"/>
      <c r="K108" s="53"/>
      <c r="L108" s="53"/>
      <c r="M108" s="53"/>
      <c r="N108" s="53"/>
      <c r="O108" s="54"/>
      <c r="P108" s="54"/>
      <c r="Q108" s="54"/>
      <c r="R108" s="54"/>
      <c r="S108" s="55" t="str">
        <f>IF(COUNTA(B108:R108)=0,"",IF(OR(H108="",I108=""),"REVISAR",IF(AND(H108&gt;='Inicio y resumen'!$B$15,H108&lt;='Inicio y resumen'!$B$16,I108&gt;='Inicio y resumen'!$B$15,I108&lt;='Inicio y resumen'!$B$16),"OK","REVISAR")))</f>
        <v/>
      </c>
      <c r="T108" s="55" t="str">
        <f t="shared" si="13"/>
        <v/>
      </c>
      <c r="U108" s="55" t="str">
        <f t="shared" si="14"/>
        <v/>
      </c>
      <c r="V108" s="55" t="str">
        <f t="shared" si="15"/>
        <v/>
      </c>
      <c r="W108" s="51"/>
      <c r="X108" s="56"/>
    </row>
    <row r="109" spans="1:24" ht="15" x14ac:dyDescent="0.25">
      <c r="A109" s="50" t="str">
        <f t="shared" si="12"/>
        <v/>
      </c>
      <c r="B109" s="51"/>
      <c r="C109" s="51"/>
      <c r="D109" s="51"/>
      <c r="E109" s="51"/>
      <c r="F109" s="51"/>
      <c r="G109" s="51"/>
      <c r="H109" s="52"/>
      <c r="I109" s="52"/>
      <c r="J109" s="53"/>
      <c r="K109" s="53"/>
      <c r="L109" s="53"/>
      <c r="M109" s="53"/>
      <c r="N109" s="53"/>
      <c r="O109" s="54"/>
      <c r="P109" s="54"/>
      <c r="Q109" s="54"/>
      <c r="R109" s="54"/>
      <c r="S109" s="55" t="str">
        <f>IF(COUNTA(B109:R109)=0,"",IF(OR(H109="",I109=""),"REVISAR",IF(AND(H109&gt;='Inicio y resumen'!$B$15,H109&lt;='Inicio y resumen'!$B$16,I109&gt;='Inicio y resumen'!$B$15,I109&lt;='Inicio y resumen'!$B$16),"OK","REVISAR")))</f>
        <v/>
      </c>
      <c r="T109" s="55" t="str">
        <f t="shared" si="13"/>
        <v/>
      </c>
      <c r="U109" s="55" t="str">
        <f t="shared" si="14"/>
        <v/>
      </c>
      <c r="V109" s="55" t="str">
        <f t="shared" si="15"/>
        <v/>
      </c>
      <c r="W109" s="51"/>
      <c r="X109" s="56"/>
    </row>
    <row r="110" spans="1:24" ht="15" x14ac:dyDescent="0.25">
      <c r="A110" s="50" t="str">
        <f t="shared" si="12"/>
        <v/>
      </c>
      <c r="B110" s="51"/>
      <c r="C110" s="51"/>
      <c r="D110" s="51"/>
      <c r="E110" s="51"/>
      <c r="F110" s="51"/>
      <c r="G110" s="51"/>
      <c r="H110" s="52"/>
      <c r="I110" s="52"/>
      <c r="J110" s="53"/>
      <c r="K110" s="53"/>
      <c r="L110" s="53"/>
      <c r="M110" s="53"/>
      <c r="N110" s="53"/>
      <c r="O110" s="54"/>
      <c r="P110" s="54"/>
      <c r="Q110" s="54"/>
      <c r="R110" s="54"/>
      <c r="S110" s="55" t="str">
        <f>IF(COUNTA(B110:R110)=0,"",IF(OR(H110="",I110=""),"REVISAR",IF(AND(H110&gt;='Inicio y resumen'!$B$15,H110&lt;='Inicio y resumen'!$B$16,I110&gt;='Inicio y resumen'!$B$15,I110&lt;='Inicio y resumen'!$B$16),"OK","REVISAR")))</f>
        <v/>
      </c>
      <c r="T110" s="55" t="str">
        <f t="shared" si="13"/>
        <v/>
      </c>
      <c r="U110" s="55" t="str">
        <f t="shared" si="14"/>
        <v/>
      </c>
      <c r="V110" s="55" t="str">
        <f t="shared" si="15"/>
        <v/>
      </c>
      <c r="W110" s="51"/>
      <c r="X110" s="56"/>
    </row>
    <row r="111" spans="1:24" ht="15" x14ac:dyDescent="0.25">
      <c r="A111" s="50" t="str">
        <f t="shared" si="12"/>
        <v/>
      </c>
      <c r="B111" s="51"/>
      <c r="C111" s="51"/>
      <c r="D111" s="51"/>
      <c r="E111" s="51"/>
      <c r="F111" s="51"/>
      <c r="G111" s="51"/>
      <c r="H111" s="52"/>
      <c r="I111" s="52"/>
      <c r="J111" s="53"/>
      <c r="K111" s="53"/>
      <c r="L111" s="53"/>
      <c r="M111" s="53"/>
      <c r="N111" s="53"/>
      <c r="O111" s="54"/>
      <c r="P111" s="54"/>
      <c r="Q111" s="54"/>
      <c r="R111" s="54"/>
      <c r="S111" s="55" t="str">
        <f>IF(COUNTA(B111:R111)=0,"",IF(OR(H111="",I111=""),"REVISAR",IF(AND(H111&gt;='Inicio y resumen'!$B$15,H111&lt;='Inicio y resumen'!$B$16,I111&gt;='Inicio y resumen'!$B$15,I111&lt;='Inicio y resumen'!$B$16),"OK","REVISAR")))</f>
        <v/>
      </c>
      <c r="T111" s="55" t="str">
        <f t="shared" si="13"/>
        <v/>
      </c>
      <c r="U111" s="55" t="str">
        <f t="shared" si="14"/>
        <v/>
      </c>
      <c r="V111" s="55" t="str">
        <f t="shared" si="15"/>
        <v/>
      </c>
      <c r="W111" s="51"/>
      <c r="X111" s="56"/>
    </row>
    <row r="112" spans="1:24" ht="15" x14ac:dyDescent="0.25">
      <c r="A112" s="50" t="str">
        <f t="shared" si="12"/>
        <v/>
      </c>
      <c r="B112" s="51"/>
      <c r="C112" s="51"/>
      <c r="D112" s="51"/>
      <c r="E112" s="51"/>
      <c r="F112" s="51"/>
      <c r="G112" s="51"/>
      <c r="H112" s="52"/>
      <c r="I112" s="52"/>
      <c r="J112" s="53"/>
      <c r="K112" s="53"/>
      <c r="L112" s="53"/>
      <c r="M112" s="53"/>
      <c r="N112" s="53"/>
      <c r="O112" s="54"/>
      <c r="P112" s="54"/>
      <c r="Q112" s="54"/>
      <c r="R112" s="54"/>
      <c r="S112" s="55" t="str">
        <f>IF(COUNTA(B112:R112)=0,"",IF(OR(H112="",I112=""),"REVISAR",IF(AND(H112&gt;='Inicio y resumen'!$B$15,H112&lt;='Inicio y resumen'!$B$16,I112&gt;='Inicio y resumen'!$B$15,I112&lt;='Inicio y resumen'!$B$16),"OK","REVISAR")))</f>
        <v/>
      </c>
      <c r="T112" s="55" t="str">
        <f t="shared" si="13"/>
        <v/>
      </c>
      <c r="U112" s="55" t="str">
        <f t="shared" si="14"/>
        <v/>
      </c>
      <c r="V112" s="55" t="str">
        <f t="shared" si="15"/>
        <v/>
      </c>
      <c r="W112" s="51"/>
      <c r="X112" s="56"/>
    </row>
    <row r="113" spans="1:24" ht="15" x14ac:dyDescent="0.25">
      <c r="A113" s="50" t="str">
        <f t="shared" si="12"/>
        <v/>
      </c>
      <c r="B113" s="51"/>
      <c r="C113" s="51"/>
      <c r="D113" s="51"/>
      <c r="E113" s="51"/>
      <c r="F113" s="51"/>
      <c r="G113" s="51"/>
      <c r="H113" s="52"/>
      <c r="I113" s="52"/>
      <c r="J113" s="53"/>
      <c r="K113" s="53"/>
      <c r="L113" s="53"/>
      <c r="M113" s="53"/>
      <c r="N113" s="53"/>
      <c r="O113" s="54"/>
      <c r="P113" s="54"/>
      <c r="Q113" s="54"/>
      <c r="R113" s="54"/>
      <c r="S113" s="55" t="str">
        <f>IF(COUNTA(B113:R113)=0,"",IF(OR(H113="",I113=""),"REVISAR",IF(AND(H113&gt;='Inicio y resumen'!$B$15,H113&lt;='Inicio y resumen'!$B$16,I113&gt;='Inicio y resumen'!$B$15,I113&lt;='Inicio y resumen'!$B$16),"OK","REVISAR")))</f>
        <v/>
      </c>
      <c r="T113" s="55" t="str">
        <f t="shared" si="13"/>
        <v/>
      </c>
      <c r="U113" s="55" t="str">
        <f t="shared" si="14"/>
        <v/>
      </c>
      <c r="V113" s="55" t="str">
        <f t="shared" si="15"/>
        <v/>
      </c>
      <c r="W113" s="51"/>
      <c r="X113" s="56"/>
    </row>
    <row r="114" spans="1:24" ht="15" x14ac:dyDescent="0.25">
      <c r="A114" s="50" t="str">
        <f t="shared" si="12"/>
        <v/>
      </c>
      <c r="B114" s="51"/>
      <c r="C114" s="51"/>
      <c r="D114" s="51"/>
      <c r="E114" s="51"/>
      <c r="F114" s="51"/>
      <c r="G114" s="51"/>
      <c r="H114" s="52"/>
      <c r="I114" s="52"/>
      <c r="J114" s="53"/>
      <c r="K114" s="53"/>
      <c r="L114" s="53"/>
      <c r="M114" s="53"/>
      <c r="N114" s="53"/>
      <c r="O114" s="54"/>
      <c r="P114" s="54"/>
      <c r="Q114" s="54"/>
      <c r="R114" s="54"/>
      <c r="S114" s="55" t="str">
        <f>IF(COUNTA(B114:R114)=0,"",IF(OR(H114="",I114=""),"REVISAR",IF(AND(H114&gt;='Inicio y resumen'!$B$15,H114&lt;='Inicio y resumen'!$B$16,I114&gt;='Inicio y resumen'!$B$15,I114&lt;='Inicio y resumen'!$B$16),"OK","REVISAR")))</f>
        <v/>
      </c>
      <c r="T114" s="55" t="str">
        <f t="shared" si="13"/>
        <v/>
      </c>
      <c r="U114" s="55" t="str">
        <f t="shared" si="14"/>
        <v/>
      </c>
      <c r="V114" s="55" t="str">
        <f t="shared" si="15"/>
        <v/>
      </c>
      <c r="W114" s="51"/>
      <c r="X114" s="56"/>
    </row>
    <row r="115" spans="1:24" ht="15" x14ac:dyDescent="0.25">
      <c r="A115" s="50" t="str">
        <f t="shared" si="12"/>
        <v/>
      </c>
      <c r="B115" s="51"/>
      <c r="C115" s="51"/>
      <c r="D115" s="51"/>
      <c r="E115" s="51"/>
      <c r="F115" s="51"/>
      <c r="G115" s="51"/>
      <c r="H115" s="52"/>
      <c r="I115" s="52"/>
      <c r="J115" s="53"/>
      <c r="K115" s="53"/>
      <c r="L115" s="53"/>
      <c r="M115" s="53"/>
      <c r="N115" s="53"/>
      <c r="O115" s="54"/>
      <c r="P115" s="54"/>
      <c r="Q115" s="54"/>
      <c r="R115" s="54"/>
      <c r="S115" s="55" t="str">
        <f>IF(COUNTA(B115:R115)=0,"",IF(OR(H115="",I115=""),"REVISAR",IF(AND(H115&gt;='Inicio y resumen'!$B$15,H115&lt;='Inicio y resumen'!$B$16,I115&gt;='Inicio y resumen'!$B$15,I115&lt;='Inicio y resumen'!$B$16),"OK","REVISAR")))</f>
        <v/>
      </c>
      <c r="T115" s="55" t="str">
        <f t="shared" si="13"/>
        <v/>
      </c>
      <c r="U115" s="55" t="str">
        <f t="shared" si="14"/>
        <v/>
      </c>
      <c r="V115" s="55" t="str">
        <f t="shared" si="15"/>
        <v/>
      </c>
      <c r="W115" s="51"/>
      <c r="X115" s="56"/>
    </row>
    <row r="116" spans="1:24" ht="15" x14ac:dyDescent="0.25">
      <c r="A116" s="50" t="str">
        <f t="shared" si="12"/>
        <v/>
      </c>
      <c r="B116" s="51"/>
      <c r="C116" s="51"/>
      <c r="D116" s="51"/>
      <c r="E116" s="51"/>
      <c r="F116" s="51"/>
      <c r="G116" s="51"/>
      <c r="H116" s="52"/>
      <c r="I116" s="52"/>
      <c r="J116" s="53"/>
      <c r="K116" s="53"/>
      <c r="L116" s="53"/>
      <c r="M116" s="53"/>
      <c r="N116" s="53"/>
      <c r="O116" s="54"/>
      <c r="P116" s="54"/>
      <c r="Q116" s="54"/>
      <c r="R116" s="54"/>
      <c r="S116" s="55" t="str">
        <f>IF(COUNTA(B116:R116)=0,"",IF(OR(H116="",I116=""),"REVISAR",IF(AND(H116&gt;='Inicio y resumen'!$B$15,H116&lt;='Inicio y resumen'!$B$16,I116&gt;='Inicio y resumen'!$B$15,I116&lt;='Inicio y resumen'!$B$16),"OK","REVISAR")))</f>
        <v/>
      </c>
      <c r="T116" s="55" t="str">
        <f t="shared" si="13"/>
        <v/>
      </c>
      <c r="U116" s="55" t="str">
        <f t="shared" si="14"/>
        <v/>
      </c>
      <c r="V116" s="55" t="str">
        <f t="shared" si="15"/>
        <v/>
      </c>
      <c r="W116" s="51"/>
      <c r="X116" s="56"/>
    </row>
    <row r="117" spans="1:24" ht="15" x14ac:dyDescent="0.25">
      <c r="A117" s="50" t="str">
        <f t="shared" si="12"/>
        <v/>
      </c>
      <c r="B117" s="51"/>
      <c r="C117" s="51"/>
      <c r="D117" s="51"/>
      <c r="E117" s="51"/>
      <c r="F117" s="51"/>
      <c r="G117" s="51"/>
      <c r="H117" s="52"/>
      <c r="I117" s="52"/>
      <c r="J117" s="53"/>
      <c r="K117" s="53"/>
      <c r="L117" s="53"/>
      <c r="M117" s="53"/>
      <c r="N117" s="53"/>
      <c r="O117" s="54"/>
      <c r="P117" s="54"/>
      <c r="Q117" s="54"/>
      <c r="R117" s="54"/>
      <c r="S117" s="55" t="str">
        <f>IF(COUNTA(B117:R117)=0,"",IF(OR(H117="",I117=""),"REVISAR",IF(AND(H117&gt;='Inicio y resumen'!$B$15,H117&lt;='Inicio y resumen'!$B$16,I117&gt;='Inicio y resumen'!$B$15,I117&lt;='Inicio y resumen'!$B$16),"OK","REVISAR")))</f>
        <v/>
      </c>
      <c r="T117" s="55" t="str">
        <f t="shared" si="13"/>
        <v/>
      </c>
      <c r="U117" s="55" t="str">
        <f t="shared" si="14"/>
        <v/>
      </c>
      <c r="V117" s="55" t="str">
        <f t="shared" si="15"/>
        <v/>
      </c>
      <c r="W117" s="51"/>
      <c r="X117" s="56"/>
    </row>
    <row r="118" spans="1:24" ht="15" x14ac:dyDescent="0.25">
      <c r="A118" s="50" t="str">
        <f t="shared" si="12"/>
        <v/>
      </c>
      <c r="B118" s="51"/>
      <c r="C118" s="51"/>
      <c r="D118" s="51"/>
      <c r="E118" s="51"/>
      <c r="F118" s="51"/>
      <c r="G118" s="51"/>
      <c r="H118" s="52"/>
      <c r="I118" s="52"/>
      <c r="J118" s="53"/>
      <c r="K118" s="53"/>
      <c r="L118" s="53"/>
      <c r="M118" s="53"/>
      <c r="N118" s="53"/>
      <c r="O118" s="54"/>
      <c r="P118" s="54"/>
      <c r="Q118" s="54"/>
      <c r="R118" s="54"/>
      <c r="S118" s="55" t="str">
        <f>IF(COUNTA(B118:R118)=0,"",IF(OR(H118="",I118=""),"REVISAR",IF(AND(H118&gt;='Inicio y resumen'!$B$15,H118&lt;='Inicio y resumen'!$B$16,I118&gt;='Inicio y resumen'!$B$15,I118&lt;='Inicio y resumen'!$B$16),"OK","REVISAR")))</f>
        <v/>
      </c>
      <c r="T118" s="55" t="str">
        <f t="shared" si="13"/>
        <v/>
      </c>
      <c r="U118" s="55" t="str">
        <f t="shared" si="14"/>
        <v/>
      </c>
      <c r="V118" s="55" t="str">
        <f t="shared" si="15"/>
        <v/>
      </c>
      <c r="W118" s="51"/>
      <c r="X118" s="56"/>
    </row>
    <row r="119" spans="1:24" ht="15" x14ac:dyDescent="0.25">
      <c r="A119" s="50" t="str">
        <f t="shared" si="12"/>
        <v/>
      </c>
      <c r="B119" s="51"/>
      <c r="C119" s="51"/>
      <c r="D119" s="51"/>
      <c r="E119" s="51"/>
      <c r="F119" s="51"/>
      <c r="G119" s="51"/>
      <c r="H119" s="52"/>
      <c r="I119" s="52"/>
      <c r="J119" s="53"/>
      <c r="K119" s="53"/>
      <c r="L119" s="53"/>
      <c r="M119" s="53"/>
      <c r="N119" s="53"/>
      <c r="O119" s="54"/>
      <c r="P119" s="54"/>
      <c r="Q119" s="54"/>
      <c r="R119" s="54"/>
      <c r="S119" s="55" t="str">
        <f>IF(COUNTA(B119:R119)=0,"",IF(OR(H119="",I119=""),"REVISAR",IF(AND(H119&gt;='Inicio y resumen'!$B$15,H119&lt;='Inicio y resumen'!$B$16,I119&gt;='Inicio y resumen'!$B$15,I119&lt;='Inicio y resumen'!$B$16),"OK","REVISAR")))</f>
        <v/>
      </c>
      <c r="T119" s="55" t="str">
        <f t="shared" si="13"/>
        <v/>
      </c>
      <c r="U119" s="55" t="str">
        <f t="shared" si="14"/>
        <v/>
      </c>
      <c r="V119" s="55" t="str">
        <f t="shared" si="15"/>
        <v/>
      </c>
      <c r="W119" s="51"/>
      <c r="X119" s="56"/>
    </row>
    <row r="120" spans="1:24" ht="15" x14ac:dyDescent="0.25">
      <c r="A120" s="50" t="str">
        <f t="shared" si="12"/>
        <v/>
      </c>
      <c r="B120" s="51"/>
      <c r="C120" s="51"/>
      <c r="D120" s="51"/>
      <c r="E120" s="51"/>
      <c r="F120" s="51"/>
      <c r="G120" s="51"/>
      <c r="H120" s="52"/>
      <c r="I120" s="52"/>
      <c r="J120" s="53"/>
      <c r="K120" s="53"/>
      <c r="L120" s="53"/>
      <c r="M120" s="53"/>
      <c r="N120" s="53"/>
      <c r="O120" s="54"/>
      <c r="P120" s="54"/>
      <c r="Q120" s="54"/>
      <c r="R120" s="54"/>
      <c r="S120" s="55" t="str">
        <f>IF(COUNTA(B120:R120)=0,"",IF(OR(H120="",I120=""),"REVISAR",IF(AND(H120&gt;='Inicio y resumen'!$B$15,H120&lt;='Inicio y resumen'!$B$16,I120&gt;='Inicio y resumen'!$B$15,I120&lt;='Inicio y resumen'!$B$16),"OK","REVISAR")))</f>
        <v/>
      </c>
      <c r="T120" s="55" t="str">
        <f t="shared" si="13"/>
        <v/>
      </c>
      <c r="U120" s="55" t="str">
        <f t="shared" si="14"/>
        <v/>
      </c>
      <c r="V120" s="55" t="str">
        <f t="shared" si="15"/>
        <v/>
      </c>
      <c r="W120" s="51"/>
      <c r="X120" s="56"/>
    </row>
    <row r="121" spans="1:24" ht="15" x14ac:dyDescent="0.25">
      <c r="A121" s="50" t="str">
        <f t="shared" si="12"/>
        <v/>
      </c>
      <c r="B121" s="51"/>
      <c r="C121" s="51"/>
      <c r="D121" s="51"/>
      <c r="E121" s="51"/>
      <c r="F121" s="51"/>
      <c r="G121" s="51"/>
      <c r="H121" s="52"/>
      <c r="I121" s="52"/>
      <c r="J121" s="53"/>
      <c r="K121" s="53"/>
      <c r="L121" s="53"/>
      <c r="M121" s="53"/>
      <c r="N121" s="53"/>
      <c r="O121" s="54"/>
      <c r="P121" s="54"/>
      <c r="Q121" s="54"/>
      <c r="R121" s="54"/>
      <c r="S121" s="55" t="str">
        <f>IF(COUNTA(B121:R121)=0,"",IF(OR(H121="",I121=""),"REVISAR",IF(AND(H121&gt;='Inicio y resumen'!$B$15,H121&lt;='Inicio y resumen'!$B$16,I121&gt;='Inicio y resumen'!$B$15,I121&lt;='Inicio y resumen'!$B$16),"OK","REVISAR")))</f>
        <v/>
      </c>
      <c r="T121" s="55" t="str">
        <f t="shared" si="13"/>
        <v/>
      </c>
      <c r="U121" s="55" t="str">
        <f t="shared" si="14"/>
        <v/>
      </c>
      <c r="V121" s="55" t="str">
        <f t="shared" si="15"/>
        <v/>
      </c>
      <c r="W121" s="51"/>
      <c r="X121" s="56"/>
    </row>
    <row r="122" spans="1:24" ht="15" x14ac:dyDescent="0.25">
      <c r="A122" s="50" t="str">
        <f t="shared" si="12"/>
        <v/>
      </c>
      <c r="B122" s="51"/>
      <c r="C122" s="51"/>
      <c r="D122" s="51"/>
      <c r="E122" s="51"/>
      <c r="F122" s="51"/>
      <c r="G122" s="51"/>
      <c r="H122" s="52"/>
      <c r="I122" s="52"/>
      <c r="J122" s="53"/>
      <c r="K122" s="53"/>
      <c r="L122" s="53"/>
      <c r="M122" s="53"/>
      <c r="N122" s="53"/>
      <c r="O122" s="54"/>
      <c r="P122" s="54"/>
      <c r="Q122" s="54"/>
      <c r="R122" s="54"/>
      <c r="S122" s="55" t="str">
        <f>IF(COUNTA(B122:R122)=0,"",IF(OR(H122="",I122=""),"REVISAR",IF(AND(H122&gt;='Inicio y resumen'!$B$15,H122&lt;='Inicio y resumen'!$B$16,I122&gt;='Inicio y resumen'!$B$15,I122&lt;='Inicio y resumen'!$B$16),"OK","REVISAR")))</f>
        <v/>
      </c>
      <c r="T122" s="55" t="str">
        <f t="shared" si="13"/>
        <v/>
      </c>
      <c r="U122" s="55" t="str">
        <f t="shared" si="14"/>
        <v/>
      </c>
      <c r="V122" s="55" t="str">
        <f t="shared" si="15"/>
        <v/>
      </c>
      <c r="W122" s="51"/>
      <c r="X122" s="56"/>
    </row>
    <row r="123" spans="1:24" ht="15" x14ac:dyDescent="0.25">
      <c r="A123" s="50" t="str">
        <f t="shared" si="12"/>
        <v/>
      </c>
      <c r="B123" s="51"/>
      <c r="C123" s="51"/>
      <c r="D123" s="51"/>
      <c r="E123" s="51"/>
      <c r="F123" s="51"/>
      <c r="G123" s="51"/>
      <c r="H123" s="52"/>
      <c r="I123" s="52"/>
      <c r="J123" s="53"/>
      <c r="K123" s="53"/>
      <c r="L123" s="53"/>
      <c r="M123" s="53"/>
      <c r="N123" s="53"/>
      <c r="O123" s="54"/>
      <c r="P123" s="54"/>
      <c r="Q123" s="54"/>
      <c r="R123" s="54"/>
      <c r="S123" s="55" t="str">
        <f>IF(COUNTA(B123:R123)=0,"",IF(OR(H123="",I123=""),"REVISAR",IF(AND(H123&gt;='Inicio y resumen'!$B$15,H123&lt;='Inicio y resumen'!$B$16,I123&gt;='Inicio y resumen'!$B$15,I123&lt;='Inicio y resumen'!$B$16),"OK","REVISAR")))</f>
        <v/>
      </c>
      <c r="T123" s="55" t="str">
        <f t="shared" si="13"/>
        <v/>
      </c>
      <c r="U123" s="55" t="str">
        <f t="shared" si="14"/>
        <v/>
      </c>
      <c r="V123" s="55" t="str">
        <f t="shared" si="15"/>
        <v/>
      </c>
      <c r="W123" s="51"/>
      <c r="X123" s="56"/>
    </row>
    <row r="124" spans="1:24" ht="15" x14ac:dyDescent="0.25">
      <c r="A124" s="50" t="str">
        <f t="shared" si="12"/>
        <v/>
      </c>
      <c r="B124" s="51"/>
      <c r="C124" s="51"/>
      <c r="D124" s="51"/>
      <c r="E124" s="51"/>
      <c r="F124" s="51"/>
      <c r="G124" s="51"/>
      <c r="H124" s="52"/>
      <c r="I124" s="52"/>
      <c r="J124" s="53"/>
      <c r="K124" s="53"/>
      <c r="L124" s="53"/>
      <c r="M124" s="53"/>
      <c r="N124" s="53"/>
      <c r="O124" s="54"/>
      <c r="P124" s="54"/>
      <c r="Q124" s="54"/>
      <c r="R124" s="54"/>
      <c r="S124" s="55" t="str">
        <f>IF(COUNTA(B124:R124)=0,"",IF(OR(H124="",I124=""),"REVISAR",IF(AND(H124&gt;='Inicio y resumen'!$B$15,H124&lt;='Inicio y resumen'!$B$16,I124&gt;='Inicio y resumen'!$B$15,I124&lt;='Inicio y resumen'!$B$16),"OK","REVISAR")))</f>
        <v/>
      </c>
      <c r="T124" s="55" t="str">
        <f t="shared" si="13"/>
        <v/>
      </c>
      <c r="U124" s="55" t="str">
        <f t="shared" si="14"/>
        <v/>
      </c>
      <c r="V124" s="55" t="str">
        <f t="shared" si="15"/>
        <v/>
      </c>
      <c r="W124" s="51"/>
      <c r="X124" s="56"/>
    </row>
    <row r="125" spans="1:24" ht="15" x14ac:dyDescent="0.25">
      <c r="A125" s="50" t="str">
        <f t="shared" si="12"/>
        <v/>
      </c>
      <c r="B125" s="51"/>
      <c r="C125" s="51"/>
      <c r="D125" s="51"/>
      <c r="E125" s="51"/>
      <c r="F125" s="51"/>
      <c r="G125" s="51"/>
      <c r="H125" s="52"/>
      <c r="I125" s="52"/>
      <c r="J125" s="53"/>
      <c r="K125" s="53"/>
      <c r="L125" s="53"/>
      <c r="M125" s="53"/>
      <c r="N125" s="53"/>
      <c r="O125" s="54"/>
      <c r="P125" s="54"/>
      <c r="Q125" s="54"/>
      <c r="R125" s="54"/>
      <c r="S125" s="55" t="str">
        <f>IF(COUNTA(B125:R125)=0,"",IF(OR(H125="",I125=""),"REVISAR",IF(AND(H125&gt;='Inicio y resumen'!$B$15,H125&lt;='Inicio y resumen'!$B$16,I125&gt;='Inicio y resumen'!$B$15,I125&lt;='Inicio y resumen'!$B$16),"OK","REVISAR")))</f>
        <v/>
      </c>
      <c r="T125" s="55" t="str">
        <f t="shared" si="13"/>
        <v/>
      </c>
      <c r="U125" s="55" t="str">
        <f t="shared" si="14"/>
        <v/>
      </c>
      <c r="V125" s="55" t="str">
        <f t="shared" si="15"/>
        <v/>
      </c>
      <c r="W125" s="51"/>
      <c r="X125" s="56"/>
    </row>
    <row r="126" spans="1:24" ht="15" x14ac:dyDescent="0.25">
      <c r="A126" s="50" t="str">
        <f t="shared" si="12"/>
        <v/>
      </c>
      <c r="B126" s="51"/>
      <c r="C126" s="51"/>
      <c r="D126" s="51"/>
      <c r="E126" s="51"/>
      <c r="F126" s="51"/>
      <c r="G126" s="51"/>
      <c r="H126" s="52"/>
      <c r="I126" s="52"/>
      <c r="J126" s="53"/>
      <c r="K126" s="53"/>
      <c r="L126" s="53"/>
      <c r="M126" s="53"/>
      <c r="N126" s="53"/>
      <c r="O126" s="54"/>
      <c r="P126" s="54"/>
      <c r="Q126" s="54"/>
      <c r="R126" s="54"/>
      <c r="S126" s="55" t="str">
        <f>IF(COUNTA(B126:R126)=0,"",IF(OR(H126="",I126=""),"REVISAR",IF(AND(H126&gt;='Inicio y resumen'!$B$15,H126&lt;='Inicio y resumen'!$B$16,I126&gt;='Inicio y resumen'!$B$15,I126&lt;='Inicio y resumen'!$B$16),"OK","REVISAR")))</f>
        <v/>
      </c>
      <c r="T126" s="55" t="str">
        <f t="shared" si="13"/>
        <v/>
      </c>
      <c r="U126" s="55" t="str">
        <f t="shared" si="14"/>
        <v/>
      </c>
      <c r="V126" s="55" t="str">
        <f t="shared" si="15"/>
        <v/>
      </c>
      <c r="W126" s="51"/>
      <c r="X126" s="56"/>
    </row>
    <row r="127" spans="1:24" ht="15" x14ac:dyDescent="0.25">
      <c r="A127" s="50" t="str">
        <f t="shared" si="12"/>
        <v/>
      </c>
      <c r="B127" s="51"/>
      <c r="C127" s="51"/>
      <c r="D127" s="51"/>
      <c r="E127" s="51"/>
      <c r="F127" s="51"/>
      <c r="G127" s="51"/>
      <c r="H127" s="52"/>
      <c r="I127" s="52"/>
      <c r="J127" s="53"/>
      <c r="K127" s="53"/>
      <c r="L127" s="53"/>
      <c r="M127" s="53"/>
      <c r="N127" s="53"/>
      <c r="O127" s="54"/>
      <c r="P127" s="54"/>
      <c r="Q127" s="54"/>
      <c r="R127" s="54"/>
      <c r="S127" s="55" t="str">
        <f>IF(COUNTA(B127:R127)=0,"",IF(OR(H127="",I127=""),"REVISAR",IF(AND(H127&gt;='Inicio y resumen'!$B$15,H127&lt;='Inicio y resumen'!$B$16,I127&gt;='Inicio y resumen'!$B$15,I127&lt;='Inicio y resumen'!$B$16),"OK","REVISAR")))</f>
        <v/>
      </c>
      <c r="T127" s="55" t="str">
        <f t="shared" si="13"/>
        <v/>
      </c>
      <c r="U127" s="55" t="str">
        <f t="shared" si="14"/>
        <v/>
      </c>
      <c r="V127" s="55" t="str">
        <f t="shared" si="15"/>
        <v/>
      </c>
      <c r="W127" s="51"/>
      <c r="X127" s="56"/>
    </row>
    <row r="128" spans="1:24" ht="15" x14ac:dyDescent="0.25">
      <c r="A128" s="50" t="str">
        <f t="shared" si="12"/>
        <v/>
      </c>
      <c r="B128" s="51"/>
      <c r="C128" s="51"/>
      <c r="D128" s="51"/>
      <c r="E128" s="51"/>
      <c r="F128" s="51"/>
      <c r="G128" s="51"/>
      <c r="H128" s="52"/>
      <c r="I128" s="52"/>
      <c r="J128" s="53"/>
      <c r="K128" s="53"/>
      <c r="L128" s="53"/>
      <c r="M128" s="53"/>
      <c r="N128" s="53"/>
      <c r="O128" s="54"/>
      <c r="P128" s="54"/>
      <c r="Q128" s="54"/>
      <c r="R128" s="54"/>
      <c r="S128" s="55" t="str">
        <f>IF(COUNTA(B128:R128)=0,"",IF(OR(H128="",I128=""),"REVISAR",IF(AND(H128&gt;='Inicio y resumen'!$B$15,H128&lt;='Inicio y resumen'!$B$16,I128&gt;='Inicio y resumen'!$B$15,I128&lt;='Inicio y resumen'!$B$16),"OK","REVISAR")))</f>
        <v/>
      </c>
      <c r="T128" s="55" t="str">
        <f t="shared" si="13"/>
        <v/>
      </c>
      <c r="U128" s="55" t="str">
        <f t="shared" si="14"/>
        <v/>
      </c>
      <c r="V128" s="55" t="str">
        <f t="shared" si="15"/>
        <v/>
      </c>
      <c r="W128" s="51"/>
      <c r="X128" s="56"/>
    </row>
    <row r="129" spans="1:24" ht="15" x14ac:dyDescent="0.25">
      <c r="A129" s="50" t="str">
        <f t="shared" si="12"/>
        <v/>
      </c>
      <c r="B129" s="51"/>
      <c r="C129" s="51"/>
      <c r="D129" s="51"/>
      <c r="E129" s="51"/>
      <c r="F129" s="51"/>
      <c r="G129" s="51"/>
      <c r="H129" s="52"/>
      <c r="I129" s="52"/>
      <c r="J129" s="53"/>
      <c r="K129" s="53"/>
      <c r="L129" s="53"/>
      <c r="M129" s="53"/>
      <c r="N129" s="53"/>
      <c r="O129" s="54"/>
      <c r="P129" s="54"/>
      <c r="Q129" s="54"/>
      <c r="R129" s="54"/>
      <c r="S129" s="55" t="str">
        <f>IF(COUNTA(B129:R129)=0,"",IF(OR(H129="",I129=""),"REVISAR",IF(AND(H129&gt;='Inicio y resumen'!$B$15,H129&lt;='Inicio y resumen'!$B$16,I129&gt;='Inicio y resumen'!$B$15,I129&lt;='Inicio y resumen'!$B$16),"OK","REVISAR")))</f>
        <v/>
      </c>
      <c r="T129" s="55" t="str">
        <f t="shared" si="13"/>
        <v/>
      </c>
      <c r="U129" s="55" t="str">
        <f t="shared" si="14"/>
        <v/>
      </c>
      <c r="V129" s="55" t="str">
        <f t="shared" si="15"/>
        <v/>
      </c>
      <c r="W129" s="51"/>
      <c r="X129" s="56"/>
    </row>
    <row r="130" spans="1:24" ht="15" x14ac:dyDescent="0.25">
      <c r="A130" s="50" t="str">
        <f t="shared" si="12"/>
        <v/>
      </c>
      <c r="B130" s="51"/>
      <c r="C130" s="51"/>
      <c r="D130" s="51"/>
      <c r="E130" s="51"/>
      <c r="F130" s="51"/>
      <c r="G130" s="51"/>
      <c r="H130" s="52"/>
      <c r="I130" s="52"/>
      <c r="J130" s="53"/>
      <c r="K130" s="53"/>
      <c r="L130" s="53"/>
      <c r="M130" s="53"/>
      <c r="N130" s="53"/>
      <c r="O130" s="54"/>
      <c r="P130" s="54"/>
      <c r="Q130" s="54"/>
      <c r="R130" s="54"/>
      <c r="S130" s="55" t="str">
        <f>IF(COUNTA(B130:R130)=0,"",IF(OR(H130="",I130=""),"REVISAR",IF(AND(H130&gt;='Inicio y resumen'!$B$15,H130&lt;='Inicio y resumen'!$B$16,I130&gt;='Inicio y resumen'!$B$15,I130&lt;='Inicio y resumen'!$B$16),"OK","REVISAR")))</f>
        <v/>
      </c>
      <c r="T130" s="55" t="str">
        <f t="shared" si="13"/>
        <v/>
      </c>
      <c r="U130" s="55" t="str">
        <f t="shared" si="14"/>
        <v/>
      </c>
      <c r="V130" s="55" t="str">
        <f t="shared" si="15"/>
        <v/>
      </c>
      <c r="W130" s="51"/>
      <c r="X130" s="56"/>
    </row>
    <row r="131" spans="1:24" ht="15" x14ac:dyDescent="0.25">
      <c r="A131" s="50" t="str">
        <f t="shared" si="12"/>
        <v/>
      </c>
      <c r="B131" s="51"/>
      <c r="C131" s="51"/>
      <c r="D131" s="51"/>
      <c r="E131" s="51"/>
      <c r="F131" s="51"/>
      <c r="G131" s="51"/>
      <c r="H131" s="52"/>
      <c r="I131" s="52"/>
      <c r="J131" s="53"/>
      <c r="K131" s="53"/>
      <c r="L131" s="53"/>
      <c r="M131" s="53"/>
      <c r="N131" s="53"/>
      <c r="O131" s="54"/>
      <c r="P131" s="54"/>
      <c r="Q131" s="54"/>
      <c r="R131" s="54"/>
      <c r="S131" s="55" t="str">
        <f>IF(COUNTA(B131:R131)=0,"",IF(OR(H131="",I131=""),"REVISAR",IF(AND(H131&gt;='Inicio y resumen'!$B$15,H131&lt;='Inicio y resumen'!$B$16,I131&gt;='Inicio y resumen'!$B$15,I131&lt;='Inicio y resumen'!$B$16),"OK","REVISAR")))</f>
        <v/>
      </c>
      <c r="T131" s="55" t="str">
        <f t="shared" si="13"/>
        <v/>
      </c>
      <c r="U131" s="55" t="str">
        <f t="shared" si="14"/>
        <v/>
      </c>
      <c r="V131" s="55" t="str">
        <f t="shared" si="15"/>
        <v/>
      </c>
      <c r="W131" s="51"/>
      <c r="X131" s="56"/>
    </row>
    <row r="132" spans="1:24" ht="15" x14ac:dyDescent="0.25">
      <c r="A132" s="50" t="str">
        <f t="shared" si="12"/>
        <v/>
      </c>
      <c r="B132" s="51"/>
      <c r="C132" s="51"/>
      <c r="D132" s="51"/>
      <c r="E132" s="51"/>
      <c r="F132" s="51"/>
      <c r="G132" s="51"/>
      <c r="H132" s="52"/>
      <c r="I132" s="52"/>
      <c r="J132" s="53"/>
      <c r="K132" s="53"/>
      <c r="L132" s="53"/>
      <c r="M132" s="53"/>
      <c r="N132" s="53"/>
      <c r="O132" s="54"/>
      <c r="P132" s="54"/>
      <c r="Q132" s="54"/>
      <c r="R132" s="54"/>
      <c r="S132" s="55" t="str">
        <f>IF(COUNTA(B132:R132)=0,"",IF(OR(H132="",I132=""),"REVISAR",IF(AND(H132&gt;='Inicio y resumen'!$B$15,H132&lt;='Inicio y resumen'!$B$16,I132&gt;='Inicio y resumen'!$B$15,I132&lt;='Inicio y resumen'!$B$16),"OK","REVISAR")))</f>
        <v/>
      </c>
      <c r="T132" s="55" t="str">
        <f t="shared" si="13"/>
        <v/>
      </c>
      <c r="U132" s="55" t="str">
        <f t="shared" si="14"/>
        <v/>
      </c>
      <c r="V132" s="55" t="str">
        <f t="shared" si="15"/>
        <v/>
      </c>
      <c r="W132" s="51"/>
      <c r="X132" s="56"/>
    </row>
    <row r="133" spans="1:24" ht="15" x14ac:dyDescent="0.25">
      <c r="A133" s="50" t="str">
        <f t="shared" si="12"/>
        <v/>
      </c>
      <c r="B133" s="51"/>
      <c r="C133" s="51"/>
      <c r="D133" s="51"/>
      <c r="E133" s="51"/>
      <c r="F133" s="51"/>
      <c r="G133" s="51"/>
      <c r="H133" s="52"/>
      <c r="I133" s="52"/>
      <c r="J133" s="53"/>
      <c r="K133" s="53"/>
      <c r="L133" s="53"/>
      <c r="M133" s="53"/>
      <c r="N133" s="53"/>
      <c r="O133" s="54"/>
      <c r="P133" s="54"/>
      <c r="Q133" s="54"/>
      <c r="R133" s="54"/>
      <c r="S133" s="55" t="str">
        <f>IF(COUNTA(B133:R133)=0,"",IF(OR(H133="",I133=""),"REVISAR",IF(AND(H133&gt;='Inicio y resumen'!$B$15,H133&lt;='Inicio y resumen'!$B$16,I133&gt;='Inicio y resumen'!$B$15,I133&lt;='Inicio y resumen'!$B$16),"OK","REVISAR")))</f>
        <v/>
      </c>
      <c r="T133" s="55" t="str">
        <f t="shared" si="13"/>
        <v/>
      </c>
      <c r="U133" s="55" t="str">
        <f t="shared" si="14"/>
        <v/>
      </c>
      <c r="V133" s="55" t="str">
        <f t="shared" si="15"/>
        <v/>
      </c>
      <c r="W133" s="51"/>
      <c r="X133" s="56"/>
    </row>
    <row r="134" spans="1:24" ht="15" x14ac:dyDescent="0.25">
      <c r="A134" s="50" t="str">
        <f t="shared" si="12"/>
        <v/>
      </c>
      <c r="B134" s="51"/>
      <c r="C134" s="51"/>
      <c r="D134" s="51"/>
      <c r="E134" s="51"/>
      <c r="F134" s="51"/>
      <c r="G134" s="51"/>
      <c r="H134" s="52"/>
      <c r="I134" s="52"/>
      <c r="J134" s="53"/>
      <c r="K134" s="53"/>
      <c r="L134" s="53"/>
      <c r="M134" s="53"/>
      <c r="N134" s="53"/>
      <c r="O134" s="54"/>
      <c r="P134" s="54"/>
      <c r="Q134" s="54"/>
      <c r="R134" s="54"/>
      <c r="S134" s="55" t="str">
        <f>IF(COUNTA(B134:R134)=0,"",IF(OR(H134="",I134=""),"REVISAR",IF(AND(H134&gt;='Inicio y resumen'!$B$15,H134&lt;='Inicio y resumen'!$B$16,I134&gt;='Inicio y resumen'!$B$15,I134&lt;='Inicio y resumen'!$B$16),"OK","REVISAR")))</f>
        <v/>
      </c>
      <c r="T134" s="55" t="str">
        <f t="shared" si="13"/>
        <v/>
      </c>
      <c r="U134" s="55" t="str">
        <f t="shared" si="14"/>
        <v/>
      </c>
      <c r="V134" s="55" t="str">
        <f t="shared" si="15"/>
        <v/>
      </c>
      <c r="W134" s="51"/>
      <c r="X134" s="56"/>
    </row>
    <row r="135" spans="1:24" ht="15" x14ac:dyDescent="0.25">
      <c r="A135" s="50" t="str">
        <f t="shared" ref="A135:A166" si="16">IF(COUNTA(B135:R135)=0,"",ROW()-6)</f>
        <v/>
      </c>
      <c r="B135" s="51"/>
      <c r="C135" s="51"/>
      <c r="D135" s="51"/>
      <c r="E135" s="51"/>
      <c r="F135" s="51"/>
      <c r="G135" s="51"/>
      <c r="H135" s="52"/>
      <c r="I135" s="52"/>
      <c r="J135" s="53"/>
      <c r="K135" s="53"/>
      <c r="L135" s="53"/>
      <c r="M135" s="53"/>
      <c r="N135" s="53"/>
      <c r="O135" s="54"/>
      <c r="P135" s="54"/>
      <c r="Q135" s="54"/>
      <c r="R135" s="54"/>
      <c r="S135" s="55" t="str">
        <f>IF(COUNTA(B135:R135)=0,"",IF(OR(H135="",I135=""),"REVISAR",IF(AND(H135&gt;='Inicio y resumen'!$B$15,H135&lt;='Inicio y resumen'!$B$16,I135&gt;='Inicio y resumen'!$B$15,I135&lt;='Inicio y resumen'!$B$16),"OK","REVISAR")))</f>
        <v/>
      </c>
      <c r="T135" s="55" t="str">
        <f t="shared" ref="T135:T166" si="17">IF(COUNTA(B135:R135)=0,"",IF(AND(L135&gt;0,M135&gt;0,N135&gt;=0,M135&lt;=L135,N135&lt;=M135),"OK","REVISAR"))</f>
        <v/>
      </c>
      <c r="U135" s="55" t="str">
        <f t="shared" ref="U135:U166" si="18">IF(COUNTA(B135:R135)=0,"",IF(AND(B135&lt;&gt;"",C135&lt;&gt;"",E135&lt;&gt;"",G135&lt;&gt;"",H135&lt;&gt;"",I135&lt;&gt;"",L135&gt;0,M135&gt;0),"OK","FALTAN DATOS"))</f>
        <v/>
      </c>
      <c r="V135" s="55" t="str">
        <f t="shared" ref="V135:V166" si="19">IF(OR(C135="",E135=""),"",IF(COUNTIFS($C$7:$C$206,C135,$E$7:$E$206,E135)&gt;1,"DUPLICADO","OK"))</f>
        <v/>
      </c>
      <c r="W135" s="51"/>
      <c r="X135" s="56"/>
    </row>
    <row r="136" spans="1:24" ht="15" x14ac:dyDescent="0.25">
      <c r="A136" s="50" t="str">
        <f t="shared" si="16"/>
        <v/>
      </c>
      <c r="B136" s="51"/>
      <c r="C136" s="51"/>
      <c r="D136" s="51"/>
      <c r="E136" s="51"/>
      <c r="F136" s="51"/>
      <c r="G136" s="51"/>
      <c r="H136" s="52"/>
      <c r="I136" s="52"/>
      <c r="J136" s="53"/>
      <c r="K136" s="53"/>
      <c r="L136" s="53"/>
      <c r="M136" s="53"/>
      <c r="N136" s="53"/>
      <c r="O136" s="54"/>
      <c r="P136" s="54"/>
      <c r="Q136" s="54"/>
      <c r="R136" s="54"/>
      <c r="S136" s="55" t="str">
        <f>IF(COUNTA(B136:R136)=0,"",IF(OR(H136="",I136=""),"REVISAR",IF(AND(H136&gt;='Inicio y resumen'!$B$15,H136&lt;='Inicio y resumen'!$B$16,I136&gt;='Inicio y resumen'!$B$15,I136&lt;='Inicio y resumen'!$B$16),"OK","REVISAR")))</f>
        <v/>
      </c>
      <c r="T136" s="55" t="str">
        <f t="shared" si="17"/>
        <v/>
      </c>
      <c r="U136" s="55" t="str">
        <f t="shared" si="18"/>
        <v/>
      </c>
      <c r="V136" s="55" t="str">
        <f t="shared" si="19"/>
        <v/>
      </c>
      <c r="W136" s="51"/>
      <c r="X136" s="56"/>
    </row>
    <row r="137" spans="1:24" ht="15" x14ac:dyDescent="0.25">
      <c r="A137" s="50" t="str">
        <f t="shared" si="16"/>
        <v/>
      </c>
      <c r="B137" s="51"/>
      <c r="C137" s="51"/>
      <c r="D137" s="51"/>
      <c r="E137" s="51"/>
      <c r="F137" s="51"/>
      <c r="G137" s="51"/>
      <c r="H137" s="52"/>
      <c r="I137" s="52"/>
      <c r="J137" s="53"/>
      <c r="K137" s="53"/>
      <c r="L137" s="53"/>
      <c r="M137" s="53"/>
      <c r="N137" s="53"/>
      <c r="O137" s="54"/>
      <c r="P137" s="54"/>
      <c r="Q137" s="54"/>
      <c r="R137" s="54"/>
      <c r="S137" s="55" t="str">
        <f>IF(COUNTA(B137:R137)=0,"",IF(OR(H137="",I137=""),"REVISAR",IF(AND(H137&gt;='Inicio y resumen'!$B$15,H137&lt;='Inicio y resumen'!$B$16,I137&gt;='Inicio y resumen'!$B$15,I137&lt;='Inicio y resumen'!$B$16),"OK","REVISAR")))</f>
        <v/>
      </c>
      <c r="T137" s="55" t="str">
        <f t="shared" si="17"/>
        <v/>
      </c>
      <c r="U137" s="55" t="str">
        <f t="shared" si="18"/>
        <v/>
      </c>
      <c r="V137" s="55" t="str">
        <f t="shared" si="19"/>
        <v/>
      </c>
      <c r="W137" s="51"/>
      <c r="X137" s="56"/>
    </row>
    <row r="138" spans="1:24" ht="15" x14ac:dyDescent="0.25">
      <c r="A138" s="50" t="str">
        <f t="shared" si="16"/>
        <v/>
      </c>
      <c r="B138" s="51"/>
      <c r="C138" s="51"/>
      <c r="D138" s="51"/>
      <c r="E138" s="51"/>
      <c r="F138" s="51"/>
      <c r="G138" s="51"/>
      <c r="H138" s="52"/>
      <c r="I138" s="52"/>
      <c r="J138" s="53"/>
      <c r="K138" s="53"/>
      <c r="L138" s="53"/>
      <c r="M138" s="53"/>
      <c r="N138" s="53"/>
      <c r="O138" s="54"/>
      <c r="P138" s="54"/>
      <c r="Q138" s="54"/>
      <c r="R138" s="54"/>
      <c r="S138" s="55" t="str">
        <f>IF(COUNTA(B138:R138)=0,"",IF(OR(H138="",I138=""),"REVISAR",IF(AND(H138&gt;='Inicio y resumen'!$B$15,H138&lt;='Inicio y resumen'!$B$16,I138&gt;='Inicio y resumen'!$B$15,I138&lt;='Inicio y resumen'!$B$16),"OK","REVISAR")))</f>
        <v/>
      </c>
      <c r="T138" s="55" t="str">
        <f t="shared" si="17"/>
        <v/>
      </c>
      <c r="U138" s="55" t="str">
        <f t="shared" si="18"/>
        <v/>
      </c>
      <c r="V138" s="55" t="str">
        <f t="shared" si="19"/>
        <v/>
      </c>
      <c r="W138" s="51"/>
      <c r="X138" s="56"/>
    </row>
    <row r="139" spans="1:24" ht="15" x14ac:dyDescent="0.25">
      <c r="A139" s="50" t="str">
        <f t="shared" si="16"/>
        <v/>
      </c>
      <c r="B139" s="51"/>
      <c r="C139" s="51"/>
      <c r="D139" s="51"/>
      <c r="E139" s="51"/>
      <c r="F139" s="51"/>
      <c r="G139" s="51"/>
      <c r="H139" s="52"/>
      <c r="I139" s="52"/>
      <c r="J139" s="53"/>
      <c r="K139" s="53"/>
      <c r="L139" s="53"/>
      <c r="M139" s="53"/>
      <c r="N139" s="53"/>
      <c r="O139" s="54"/>
      <c r="P139" s="54"/>
      <c r="Q139" s="54"/>
      <c r="R139" s="54"/>
      <c r="S139" s="55" t="str">
        <f>IF(COUNTA(B139:R139)=0,"",IF(OR(H139="",I139=""),"REVISAR",IF(AND(H139&gt;='Inicio y resumen'!$B$15,H139&lt;='Inicio y resumen'!$B$16,I139&gt;='Inicio y resumen'!$B$15,I139&lt;='Inicio y resumen'!$B$16),"OK","REVISAR")))</f>
        <v/>
      </c>
      <c r="T139" s="55" t="str">
        <f t="shared" si="17"/>
        <v/>
      </c>
      <c r="U139" s="55" t="str">
        <f t="shared" si="18"/>
        <v/>
      </c>
      <c r="V139" s="55" t="str">
        <f t="shared" si="19"/>
        <v/>
      </c>
      <c r="W139" s="51"/>
      <c r="X139" s="56"/>
    </row>
    <row r="140" spans="1:24" ht="15" x14ac:dyDescent="0.25">
      <c r="A140" s="50" t="str">
        <f t="shared" si="16"/>
        <v/>
      </c>
      <c r="B140" s="51"/>
      <c r="C140" s="51"/>
      <c r="D140" s="51"/>
      <c r="E140" s="51"/>
      <c r="F140" s="51"/>
      <c r="G140" s="51"/>
      <c r="H140" s="52"/>
      <c r="I140" s="52"/>
      <c r="J140" s="53"/>
      <c r="K140" s="53"/>
      <c r="L140" s="53"/>
      <c r="M140" s="53"/>
      <c r="N140" s="53"/>
      <c r="O140" s="54"/>
      <c r="P140" s="54"/>
      <c r="Q140" s="54"/>
      <c r="R140" s="54"/>
      <c r="S140" s="55" t="str">
        <f>IF(COUNTA(B140:R140)=0,"",IF(OR(H140="",I140=""),"REVISAR",IF(AND(H140&gt;='Inicio y resumen'!$B$15,H140&lt;='Inicio y resumen'!$B$16,I140&gt;='Inicio y resumen'!$B$15,I140&lt;='Inicio y resumen'!$B$16),"OK","REVISAR")))</f>
        <v/>
      </c>
      <c r="T140" s="55" t="str">
        <f t="shared" si="17"/>
        <v/>
      </c>
      <c r="U140" s="55" t="str">
        <f t="shared" si="18"/>
        <v/>
      </c>
      <c r="V140" s="55" t="str">
        <f t="shared" si="19"/>
        <v/>
      </c>
      <c r="W140" s="51"/>
      <c r="X140" s="56"/>
    </row>
    <row r="141" spans="1:24" ht="15" x14ac:dyDescent="0.25">
      <c r="A141" s="50" t="str">
        <f t="shared" si="16"/>
        <v/>
      </c>
      <c r="B141" s="51"/>
      <c r="C141" s="51"/>
      <c r="D141" s="51"/>
      <c r="E141" s="51"/>
      <c r="F141" s="51"/>
      <c r="G141" s="51"/>
      <c r="H141" s="52"/>
      <c r="I141" s="52"/>
      <c r="J141" s="53"/>
      <c r="K141" s="53"/>
      <c r="L141" s="53"/>
      <c r="M141" s="53"/>
      <c r="N141" s="53"/>
      <c r="O141" s="54"/>
      <c r="P141" s="54"/>
      <c r="Q141" s="54"/>
      <c r="R141" s="54"/>
      <c r="S141" s="55" t="str">
        <f>IF(COUNTA(B141:R141)=0,"",IF(OR(H141="",I141=""),"REVISAR",IF(AND(H141&gt;='Inicio y resumen'!$B$15,H141&lt;='Inicio y resumen'!$B$16,I141&gt;='Inicio y resumen'!$B$15,I141&lt;='Inicio y resumen'!$B$16),"OK","REVISAR")))</f>
        <v/>
      </c>
      <c r="T141" s="55" t="str">
        <f t="shared" si="17"/>
        <v/>
      </c>
      <c r="U141" s="55" t="str">
        <f t="shared" si="18"/>
        <v/>
      </c>
      <c r="V141" s="55" t="str">
        <f t="shared" si="19"/>
        <v/>
      </c>
      <c r="W141" s="51"/>
      <c r="X141" s="56"/>
    </row>
    <row r="142" spans="1:24" ht="15" x14ac:dyDescent="0.25">
      <c r="A142" s="50" t="str">
        <f t="shared" si="16"/>
        <v/>
      </c>
      <c r="B142" s="51"/>
      <c r="C142" s="51"/>
      <c r="D142" s="51"/>
      <c r="E142" s="51"/>
      <c r="F142" s="51"/>
      <c r="G142" s="51"/>
      <c r="H142" s="52"/>
      <c r="I142" s="52"/>
      <c r="J142" s="53"/>
      <c r="K142" s="53"/>
      <c r="L142" s="53"/>
      <c r="M142" s="53"/>
      <c r="N142" s="53"/>
      <c r="O142" s="54"/>
      <c r="P142" s="54"/>
      <c r="Q142" s="54"/>
      <c r="R142" s="54"/>
      <c r="S142" s="55" t="str">
        <f>IF(COUNTA(B142:R142)=0,"",IF(OR(H142="",I142=""),"REVISAR",IF(AND(H142&gt;='Inicio y resumen'!$B$15,H142&lt;='Inicio y resumen'!$B$16,I142&gt;='Inicio y resumen'!$B$15,I142&lt;='Inicio y resumen'!$B$16),"OK","REVISAR")))</f>
        <v/>
      </c>
      <c r="T142" s="55" t="str">
        <f t="shared" si="17"/>
        <v/>
      </c>
      <c r="U142" s="55" t="str">
        <f t="shared" si="18"/>
        <v/>
      </c>
      <c r="V142" s="55" t="str">
        <f t="shared" si="19"/>
        <v/>
      </c>
      <c r="W142" s="51"/>
      <c r="X142" s="56"/>
    </row>
    <row r="143" spans="1:24" ht="15" x14ac:dyDescent="0.25">
      <c r="A143" s="50" t="str">
        <f t="shared" si="16"/>
        <v/>
      </c>
      <c r="B143" s="51"/>
      <c r="C143" s="51"/>
      <c r="D143" s="51"/>
      <c r="E143" s="51"/>
      <c r="F143" s="51"/>
      <c r="G143" s="51"/>
      <c r="H143" s="52"/>
      <c r="I143" s="52"/>
      <c r="J143" s="53"/>
      <c r="K143" s="53"/>
      <c r="L143" s="53"/>
      <c r="M143" s="53"/>
      <c r="N143" s="53"/>
      <c r="O143" s="54"/>
      <c r="P143" s="54"/>
      <c r="Q143" s="54"/>
      <c r="R143" s="54"/>
      <c r="S143" s="55" t="str">
        <f>IF(COUNTA(B143:R143)=0,"",IF(OR(H143="",I143=""),"REVISAR",IF(AND(H143&gt;='Inicio y resumen'!$B$15,H143&lt;='Inicio y resumen'!$B$16,I143&gt;='Inicio y resumen'!$B$15,I143&lt;='Inicio y resumen'!$B$16),"OK","REVISAR")))</f>
        <v/>
      </c>
      <c r="T143" s="55" t="str">
        <f t="shared" si="17"/>
        <v/>
      </c>
      <c r="U143" s="55" t="str">
        <f t="shared" si="18"/>
        <v/>
      </c>
      <c r="V143" s="55" t="str">
        <f t="shared" si="19"/>
        <v/>
      </c>
      <c r="W143" s="51"/>
      <c r="X143" s="56"/>
    </row>
    <row r="144" spans="1:24" ht="15" x14ac:dyDescent="0.25">
      <c r="A144" s="50" t="str">
        <f t="shared" si="16"/>
        <v/>
      </c>
      <c r="B144" s="51"/>
      <c r="C144" s="51"/>
      <c r="D144" s="51"/>
      <c r="E144" s="51"/>
      <c r="F144" s="51"/>
      <c r="G144" s="51"/>
      <c r="H144" s="52"/>
      <c r="I144" s="52"/>
      <c r="J144" s="53"/>
      <c r="K144" s="53"/>
      <c r="L144" s="53"/>
      <c r="M144" s="53"/>
      <c r="N144" s="53"/>
      <c r="O144" s="54"/>
      <c r="P144" s="54"/>
      <c r="Q144" s="54"/>
      <c r="R144" s="54"/>
      <c r="S144" s="55" t="str">
        <f>IF(COUNTA(B144:R144)=0,"",IF(OR(H144="",I144=""),"REVISAR",IF(AND(H144&gt;='Inicio y resumen'!$B$15,H144&lt;='Inicio y resumen'!$B$16,I144&gt;='Inicio y resumen'!$B$15,I144&lt;='Inicio y resumen'!$B$16),"OK","REVISAR")))</f>
        <v/>
      </c>
      <c r="T144" s="55" t="str">
        <f t="shared" si="17"/>
        <v/>
      </c>
      <c r="U144" s="55" t="str">
        <f t="shared" si="18"/>
        <v/>
      </c>
      <c r="V144" s="55" t="str">
        <f t="shared" si="19"/>
        <v/>
      </c>
      <c r="W144" s="51"/>
      <c r="X144" s="56"/>
    </row>
    <row r="145" spans="1:24" ht="15" x14ac:dyDescent="0.25">
      <c r="A145" s="50" t="str">
        <f t="shared" si="16"/>
        <v/>
      </c>
      <c r="B145" s="51"/>
      <c r="C145" s="51"/>
      <c r="D145" s="51"/>
      <c r="E145" s="51"/>
      <c r="F145" s="51"/>
      <c r="G145" s="51"/>
      <c r="H145" s="52"/>
      <c r="I145" s="52"/>
      <c r="J145" s="53"/>
      <c r="K145" s="53"/>
      <c r="L145" s="53"/>
      <c r="M145" s="53"/>
      <c r="N145" s="53"/>
      <c r="O145" s="54"/>
      <c r="P145" s="54"/>
      <c r="Q145" s="54"/>
      <c r="R145" s="54"/>
      <c r="S145" s="55" t="str">
        <f>IF(COUNTA(B145:R145)=0,"",IF(OR(H145="",I145=""),"REVISAR",IF(AND(H145&gt;='Inicio y resumen'!$B$15,H145&lt;='Inicio y resumen'!$B$16,I145&gt;='Inicio y resumen'!$B$15,I145&lt;='Inicio y resumen'!$B$16),"OK","REVISAR")))</f>
        <v/>
      </c>
      <c r="T145" s="55" t="str">
        <f t="shared" si="17"/>
        <v/>
      </c>
      <c r="U145" s="55" t="str">
        <f t="shared" si="18"/>
        <v/>
      </c>
      <c r="V145" s="55" t="str">
        <f t="shared" si="19"/>
        <v/>
      </c>
      <c r="W145" s="51"/>
      <c r="X145" s="56"/>
    </row>
    <row r="146" spans="1:24" ht="15" x14ac:dyDescent="0.25">
      <c r="A146" s="50" t="str">
        <f t="shared" si="16"/>
        <v/>
      </c>
      <c r="B146" s="51"/>
      <c r="C146" s="51"/>
      <c r="D146" s="51"/>
      <c r="E146" s="51"/>
      <c r="F146" s="51"/>
      <c r="G146" s="51"/>
      <c r="H146" s="52"/>
      <c r="I146" s="52"/>
      <c r="J146" s="53"/>
      <c r="K146" s="53"/>
      <c r="L146" s="53"/>
      <c r="M146" s="53"/>
      <c r="N146" s="53"/>
      <c r="O146" s="54"/>
      <c r="P146" s="54"/>
      <c r="Q146" s="54"/>
      <c r="R146" s="54"/>
      <c r="S146" s="55" t="str">
        <f>IF(COUNTA(B146:R146)=0,"",IF(OR(H146="",I146=""),"REVISAR",IF(AND(H146&gt;='Inicio y resumen'!$B$15,H146&lt;='Inicio y resumen'!$B$16,I146&gt;='Inicio y resumen'!$B$15,I146&lt;='Inicio y resumen'!$B$16),"OK","REVISAR")))</f>
        <v/>
      </c>
      <c r="T146" s="55" t="str">
        <f t="shared" si="17"/>
        <v/>
      </c>
      <c r="U146" s="55" t="str">
        <f t="shared" si="18"/>
        <v/>
      </c>
      <c r="V146" s="55" t="str">
        <f t="shared" si="19"/>
        <v/>
      </c>
      <c r="W146" s="51"/>
      <c r="X146" s="56"/>
    </row>
    <row r="147" spans="1:24" ht="15" x14ac:dyDescent="0.25">
      <c r="A147" s="50" t="str">
        <f t="shared" si="16"/>
        <v/>
      </c>
      <c r="B147" s="51"/>
      <c r="C147" s="51"/>
      <c r="D147" s="51"/>
      <c r="E147" s="51"/>
      <c r="F147" s="51"/>
      <c r="G147" s="51"/>
      <c r="H147" s="52"/>
      <c r="I147" s="52"/>
      <c r="J147" s="53"/>
      <c r="K147" s="53"/>
      <c r="L147" s="53"/>
      <c r="M147" s="53"/>
      <c r="N147" s="53"/>
      <c r="O147" s="54"/>
      <c r="P147" s="54"/>
      <c r="Q147" s="54"/>
      <c r="R147" s="54"/>
      <c r="S147" s="55" t="str">
        <f>IF(COUNTA(B147:R147)=0,"",IF(OR(H147="",I147=""),"REVISAR",IF(AND(H147&gt;='Inicio y resumen'!$B$15,H147&lt;='Inicio y resumen'!$B$16,I147&gt;='Inicio y resumen'!$B$15,I147&lt;='Inicio y resumen'!$B$16),"OK","REVISAR")))</f>
        <v/>
      </c>
      <c r="T147" s="55" t="str">
        <f t="shared" si="17"/>
        <v/>
      </c>
      <c r="U147" s="55" t="str">
        <f t="shared" si="18"/>
        <v/>
      </c>
      <c r="V147" s="55" t="str">
        <f t="shared" si="19"/>
        <v/>
      </c>
      <c r="W147" s="51"/>
      <c r="X147" s="56"/>
    </row>
    <row r="148" spans="1:24" ht="15" x14ac:dyDescent="0.25">
      <c r="A148" s="50" t="str">
        <f t="shared" si="16"/>
        <v/>
      </c>
      <c r="B148" s="51"/>
      <c r="C148" s="51"/>
      <c r="D148" s="51"/>
      <c r="E148" s="51"/>
      <c r="F148" s="51"/>
      <c r="G148" s="51"/>
      <c r="H148" s="52"/>
      <c r="I148" s="52"/>
      <c r="J148" s="53"/>
      <c r="K148" s="53"/>
      <c r="L148" s="53"/>
      <c r="M148" s="53"/>
      <c r="N148" s="53"/>
      <c r="O148" s="54"/>
      <c r="P148" s="54"/>
      <c r="Q148" s="54"/>
      <c r="R148" s="54"/>
      <c r="S148" s="55" t="str">
        <f>IF(COUNTA(B148:R148)=0,"",IF(OR(H148="",I148=""),"REVISAR",IF(AND(H148&gt;='Inicio y resumen'!$B$15,H148&lt;='Inicio y resumen'!$B$16,I148&gt;='Inicio y resumen'!$B$15,I148&lt;='Inicio y resumen'!$B$16),"OK","REVISAR")))</f>
        <v/>
      </c>
      <c r="T148" s="55" t="str">
        <f t="shared" si="17"/>
        <v/>
      </c>
      <c r="U148" s="55" t="str">
        <f t="shared" si="18"/>
        <v/>
      </c>
      <c r="V148" s="55" t="str">
        <f t="shared" si="19"/>
        <v/>
      </c>
      <c r="W148" s="51"/>
      <c r="X148" s="56"/>
    </row>
    <row r="149" spans="1:24" ht="15" x14ac:dyDescent="0.25">
      <c r="A149" s="50" t="str">
        <f t="shared" si="16"/>
        <v/>
      </c>
      <c r="B149" s="51"/>
      <c r="C149" s="51"/>
      <c r="D149" s="51"/>
      <c r="E149" s="51"/>
      <c r="F149" s="51"/>
      <c r="G149" s="51"/>
      <c r="H149" s="52"/>
      <c r="I149" s="52"/>
      <c r="J149" s="53"/>
      <c r="K149" s="53"/>
      <c r="L149" s="53"/>
      <c r="M149" s="53"/>
      <c r="N149" s="53"/>
      <c r="O149" s="54"/>
      <c r="P149" s="54"/>
      <c r="Q149" s="54"/>
      <c r="R149" s="54"/>
      <c r="S149" s="55" t="str">
        <f>IF(COUNTA(B149:R149)=0,"",IF(OR(H149="",I149=""),"REVISAR",IF(AND(H149&gt;='Inicio y resumen'!$B$15,H149&lt;='Inicio y resumen'!$B$16,I149&gt;='Inicio y resumen'!$B$15,I149&lt;='Inicio y resumen'!$B$16),"OK","REVISAR")))</f>
        <v/>
      </c>
      <c r="T149" s="55" t="str">
        <f t="shared" si="17"/>
        <v/>
      </c>
      <c r="U149" s="55" t="str">
        <f t="shared" si="18"/>
        <v/>
      </c>
      <c r="V149" s="55" t="str">
        <f t="shared" si="19"/>
        <v/>
      </c>
      <c r="W149" s="51"/>
      <c r="X149" s="56"/>
    </row>
    <row r="150" spans="1:24" ht="15" x14ac:dyDescent="0.25">
      <c r="A150" s="50" t="str">
        <f t="shared" si="16"/>
        <v/>
      </c>
      <c r="B150" s="51"/>
      <c r="C150" s="51"/>
      <c r="D150" s="51"/>
      <c r="E150" s="51"/>
      <c r="F150" s="51"/>
      <c r="G150" s="51"/>
      <c r="H150" s="52"/>
      <c r="I150" s="52"/>
      <c r="J150" s="53"/>
      <c r="K150" s="53"/>
      <c r="L150" s="53"/>
      <c r="M150" s="53"/>
      <c r="N150" s="53"/>
      <c r="O150" s="54"/>
      <c r="P150" s="54"/>
      <c r="Q150" s="54"/>
      <c r="R150" s="54"/>
      <c r="S150" s="55" t="str">
        <f>IF(COUNTA(B150:R150)=0,"",IF(OR(H150="",I150=""),"REVISAR",IF(AND(H150&gt;='Inicio y resumen'!$B$15,H150&lt;='Inicio y resumen'!$B$16,I150&gt;='Inicio y resumen'!$B$15,I150&lt;='Inicio y resumen'!$B$16),"OK","REVISAR")))</f>
        <v/>
      </c>
      <c r="T150" s="55" t="str">
        <f t="shared" si="17"/>
        <v/>
      </c>
      <c r="U150" s="55" t="str">
        <f t="shared" si="18"/>
        <v/>
      </c>
      <c r="V150" s="55" t="str">
        <f t="shared" si="19"/>
        <v/>
      </c>
      <c r="W150" s="51"/>
      <c r="X150" s="56"/>
    </row>
    <row r="151" spans="1:24" ht="15" x14ac:dyDescent="0.25">
      <c r="A151" s="50" t="str">
        <f t="shared" si="16"/>
        <v/>
      </c>
      <c r="B151" s="51"/>
      <c r="C151" s="51"/>
      <c r="D151" s="51"/>
      <c r="E151" s="51"/>
      <c r="F151" s="51"/>
      <c r="G151" s="51"/>
      <c r="H151" s="52"/>
      <c r="I151" s="52"/>
      <c r="J151" s="53"/>
      <c r="K151" s="53"/>
      <c r="L151" s="53"/>
      <c r="M151" s="53"/>
      <c r="N151" s="53"/>
      <c r="O151" s="54"/>
      <c r="P151" s="54"/>
      <c r="Q151" s="54"/>
      <c r="R151" s="54"/>
      <c r="S151" s="55" t="str">
        <f>IF(COUNTA(B151:R151)=0,"",IF(OR(H151="",I151=""),"REVISAR",IF(AND(H151&gt;='Inicio y resumen'!$B$15,H151&lt;='Inicio y resumen'!$B$16,I151&gt;='Inicio y resumen'!$B$15,I151&lt;='Inicio y resumen'!$B$16),"OK","REVISAR")))</f>
        <v/>
      </c>
      <c r="T151" s="55" t="str">
        <f t="shared" si="17"/>
        <v/>
      </c>
      <c r="U151" s="55" t="str">
        <f t="shared" si="18"/>
        <v/>
      </c>
      <c r="V151" s="55" t="str">
        <f t="shared" si="19"/>
        <v/>
      </c>
      <c r="W151" s="51"/>
      <c r="X151" s="56"/>
    </row>
    <row r="152" spans="1:24" ht="15" x14ac:dyDescent="0.25">
      <c r="A152" s="50" t="str">
        <f t="shared" si="16"/>
        <v/>
      </c>
      <c r="B152" s="51"/>
      <c r="C152" s="51"/>
      <c r="D152" s="51"/>
      <c r="E152" s="51"/>
      <c r="F152" s="51"/>
      <c r="G152" s="51"/>
      <c r="H152" s="52"/>
      <c r="I152" s="52"/>
      <c r="J152" s="53"/>
      <c r="K152" s="53"/>
      <c r="L152" s="53"/>
      <c r="M152" s="53"/>
      <c r="N152" s="53"/>
      <c r="O152" s="54"/>
      <c r="P152" s="54"/>
      <c r="Q152" s="54"/>
      <c r="R152" s="54"/>
      <c r="S152" s="55" t="str">
        <f>IF(COUNTA(B152:R152)=0,"",IF(OR(H152="",I152=""),"REVISAR",IF(AND(H152&gt;='Inicio y resumen'!$B$15,H152&lt;='Inicio y resumen'!$B$16,I152&gt;='Inicio y resumen'!$B$15,I152&lt;='Inicio y resumen'!$B$16),"OK","REVISAR")))</f>
        <v/>
      </c>
      <c r="T152" s="55" t="str">
        <f t="shared" si="17"/>
        <v/>
      </c>
      <c r="U152" s="55" t="str">
        <f t="shared" si="18"/>
        <v/>
      </c>
      <c r="V152" s="55" t="str">
        <f t="shared" si="19"/>
        <v/>
      </c>
      <c r="W152" s="51"/>
      <c r="X152" s="56"/>
    </row>
    <row r="153" spans="1:24" ht="15" x14ac:dyDescent="0.25">
      <c r="A153" s="50" t="str">
        <f t="shared" si="16"/>
        <v/>
      </c>
      <c r="B153" s="51"/>
      <c r="C153" s="51"/>
      <c r="D153" s="51"/>
      <c r="E153" s="51"/>
      <c r="F153" s="51"/>
      <c r="G153" s="51"/>
      <c r="H153" s="52"/>
      <c r="I153" s="52"/>
      <c r="J153" s="53"/>
      <c r="K153" s="53"/>
      <c r="L153" s="53"/>
      <c r="M153" s="53"/>
      <c r="N153" s="53"/>
      <c r="O153" s="54"/>
      <c r="P153" s="54"/>
      <c r="Q153" s="54"/>
      <c r="R153" s="54"/>
      <c r="S153" s="55" t="str">
        <f>IF(COUNTA(B153:R153)=0,"",IF(OR(H153="",I153=""),"REVISAR",IF(AND(H153&gt;='Inicio y resumen'!$B$15,H153&lt;='Inicio y resumen'!$B$16,I153&gt;='Inicio y resumen'!$B$15,I153&lt;='Inicio y resumen'!$B$16),"OK","REVISAR")))</f>
        <v/>
      </c>
      <c r="T153" s="55" t="str">
        <f t="shared" si="17"/>
        <v/>
      </c>
      <c r="U153" s="55" t="str">
        <f t="shared" si="18"/>
        <v/>
      </c>
      <c r="V153" s="55" t="str">
        <f t="shared" si="19"/>
        <v/>
      </c>
      <c r="W153" s="51"/>
      <c r="X153" s="56"/>
    </row>
    <row r="154" spans="1:24" ht="15" x14ac:dyDescent="0.25">
      <c r="A154" s="50" t="str">
        <f t="shared" si="16"/>
        <v/>
      </c>
      <c r="B154" s="51"/>
      <c r="C154" s="51"/>
      <c r="D154" s="51"/>
      <c r="E154" s="51"/>
      <c r="F154" s="51"/>
      <c r="G154" s="51"/>
      <c r="H154" s="52"/>
      <c r="I154" s="52"/>
      <c r="J154" s="53"/>
      <c r="K154" s="53"/>
      <c r="L154" s="53"/>
      <c r="M154" s="53"/>
      <c r="N154" s="53"/>
      <c r="O154" s="54"/>
      <c r="P154" s="54"/>
      <c r="Q154" s="54"/>
      <c r="R154" s="54"/>
      <c r="S154" s="55" t="str">
        <f>IF(COUNTA(B154:R154)=0,"",IF(OR(H154="",I154=""),"REVISAR",IF(AND(H154&gt;='Inicio y resumen'!$B$15,H154&lt;='Inicio y resumen'!$B$16,I154&gt;='Inicio y resumen'!$B$15,I154&lt;='Inicio y resumen'!$B$16),"OK","REVISAR")))</f>
        <v/>
      </c>
      <c r="T154" s="55" t="str">
        <f t="shared" si="17"/>
        <v/>
      </c>
      <c r="U154" s="55" t="str">
        <f t="shared" si="18"/>
        <v/>
      </c>
      <c r="V154" s="55" t="str">
        <f t="shared" si="19"/>
        <v/>
      </c>
      <c r="W154" s="51"/>
      <c r="X154" s="56"/>
    </row>
    <row r="155" spans="1:24" ht="15" x14ac:dyDescent="0.25">
      <c r="A155" s="50" t="str">
        <f t="shared" si="16"/>
        <v/>
      </c>
      <c r="B155" s="51"/>
      <c r="C155" s="51"/>
      <c r="D155" s="51"/>
      <c r="E155" s="51"/>
      <c r="F155" s="51"/>
      <c r="G155" s="51"/>
      <c r="H155" s="52"/>
      <c r="I155" s="52"/>
      <c r="J155" s="53"/>
      <c r="K155" s="53"/>
      <c r="L155" s="53"/>
      <c r="M155" s="53"/>
      <c r="N155" s="53"/>
      <c r="O155" s="54"/>
      <c r="P155" s="54"/>
      <c r="Q155" s="54"/>
      <c r="R155" s="54"/>
      <c r="S155" s="55" t="str">
        <f>IF(COUNTA(B155:R155)=0,"",IF(OR(H155="",I155=""),"REVISAR",IF(AND(H155&gt;='Inicio y resumen'!$B$15,H155&lt;='Inicio y resumen'!$B$16,I155&gt;='Inicio y resumen'!$B$15,I155&lt;='Inicio y resumen'!$B$16),"OK","REVISAR")))</f>
        <v/>
      </c>
      <c r="T155" s="55" t="str">
        <f t="shared" si="17"/>
        <v/>
      </c>
      <c r="U155" s="55" t="str">
        <f t="shared" si="18"/>
        <v/>
      </c>
      <c r="V155" s="55" t="str">
        <f t="shared" si="19"/>
        <v/>
      </c>
      <c r="W155" s="51"/>
      <c r="X155" s="56"/>
    </row>
    <row r="156" spans="1:24" ht="15" x14ac:dyDescent="0.25">
      <c r="A156" s="50" t="str">
        <f t="shared" si="16"/>
        <v/>
      </c>
      <c r="B156" s="51"/>
      <c r="C156" s="51"/>
      <c r="D156" s="51"/>
      <c r="E156" s="51"/>
      <c r="F156" s="51"/>
      <c r="G156" s="51"/>
      <c r="H156" s="52"/>
      <c r="I156" s="52"/>
      <c r="J156" s="53"/>
      <c r="K156" s="53"/>
      <c r="L156" s="53"/>
      <c r="M156" s="53"/>
      <c r="N156" s="53"/>
      <c r="O156" s="54"/>
      <c r="P156" s="54"/>
      <c r="Q156" s="54"/>
      <c r="R156" s="54"/>
      <c r="S156" s="55" t="str">
        <f>IF(COUNTA(B156:R156)=0,"",IF(OR(H156="",I156=""),"REVISAR",IF(AND(H156&gt;='Inicio y resumen'!$B$15,H156&lt;='Inicio y resumen'!$B$16,I156&gt;='Inicio y resumen'!$B$15,I156&lt;='Inicio y resumen'!$B$16),"OK","REVISAR")))</f>
        <v/>
      </c>
      <c r="T156" s="55" t="str">
        <f t="shared" si="17"/>
        <v/>
      </c>
      <c r="U156" s="55" t="str">
        <f t="shared" si="18"/>
        <v/>
      </c>
      <c r="V156" s="55" t="str">
        <f t="shared" si="19"/>
        <v/>
      </c>
      <c r="W156" s="51"/>
      <c r="X156" s="56"/>
    </row>
    <row r="157" spans="1:24" ht="15" x14ac:dyDescent="0.25">
      <c r="A157" s="50" t="str">
        <f t="shared" si="16"/>
        <v/>
      </c>
      <c r="B157" s="51"/>
      <c r="C157" s="51"/>
      <c r="D157" s="51"/>
      <c r="E157" s="51"/>
      <c r="F157" s="51"/>
      <c r="G157" s="51"/>
      <c r="H157" s="52"/>
      <c r="I157" s="52"/>
      <c r="J157" s="53"/>
      <c r="K157" s="53"/>
      <c r="L157" s="53"/>
      <c r="M157" s="53"/>
      <c r="N157" s="53"/>
      <c r="O157" s="54"/>
      <c r="P157" s="54"/>
      <c r="Q157" s="54"/>
      <c r="R157" s="54"/>
      <c r="S157" s="55" t="str">
        <f>IF(COUNTA(B157:R157)=0,"",IF(OR(H157="",I157=""),"REVISAR",IF(AND(H157&gt;='Inicio y resumen'!$B$15,H157&lt;='Inicio y resumen'!$B$16,I157&gt;='Inicio y resumen'!$B$15,I157&lt;='Inicio y resumen'!$B$16),"OK","REVISAR")))</f>
        <v/>
      </c>
      <c r="T157" s="55" t="str">
        <f t="shared" si="17"/>
        <v/>
      </c>
      <c r="U157" s="55" t="str">
        <f t="shared" si="18"/>
        <v/>
      </c>
      <c r="V157" s="55" t="str">
        <f t="shared" si="19"/>
        <v/>
      </c>
      <c r="W157" s="51"/>
      <c r="X157" s="56"/>
    </row>
    <row r="158" spans="1:24" ht="15" x14ac:dyDescent="0.25">
      <c r="A158" s="50" t="str">
        <f t="shared" si="16"/>
        <v/>
      </c>
      <c r="B158" s="51"/>
      <c r="C158" s="51"/>
      <c r="D158" s="51"/>
      <c r="E158" s="51"/>
      <c r="F158" s="51"/>
      <c r="G158" s="51"/>
      <c r="H158" s="52"/>
      <c r="I158" s="52"/>
      <c r="J158" s="53"/>
      <c r="K158" s="53"/>
      <c r="L158" s="53"/>
      <c r="M158" s="53"/>
      <c r="N158" s="53"/>
      <c r="O158" s="54"/>
      <c r="P158" s="54"/>
      <c r="Q158" s="54"/>
      <c r="R158" s="54"/>
      <c r="S158" s="55" t="str">
        <f>IF(COUNTA(B158:R158)=0,"",IF(OR(H158="",I158=""),"REVISAR",IF(AND(H158&gt;='Inicio y resumen'!$B$15,H158&lt;='Inicio y resumen'!$B$16,I158&gt;='Inicio y resumen'!$B$15,I158&lt;='Inicio y resumen'!$B$16),"OK","REVISAR")))</f>
        <v/>
      </c>
      <c r="T158" s="55" t="str">
        <f t="shared" si="17"/>
        <v/>
      </c>
      <c r="U158" s="55" t="str">
        <f t="shared" si="18"/>
        <v/>
      </c>
      <c r="V158" s="55" t="str">
        <f t="shared" si="19"/>
        <v/>
      </c>
      <c r="W158" s="51"/>
      <c r="X158" s="56"/>
    </row>
    <row r="159" spans="1:24" ht="15" x14ac:dyDescent="0.25">
      <c r="A159" s="50" t="str">
        <f t="shared" si="16"/>
        <v/>
      </c>
      <c r="B159" s="51"/>
      <c r="C159" s="51"/>
      <c r="D159" s="51"/>
      <c r="E159" s="51"/>
      <c r="F159" s="51"/>
      <c r="G159" s="51"/>
      <c r="H159" s="52"/>
      <c r="I159" s="52"/>
      <c r="J159" s="53"/>
      <c r="K159" s="53"/>
      <c r="L159" s="53"/>
      <c r="M159" s="53"/>
      <c r="N159" s="53"/>
      <c r="O159" s="54"/>
      <c r="P159" s="54"/>
      <c r="Q159" s="54"/>
      <c r="R159" s="54"/>
      <c r="S159" s="55" t="str">
        <f>IF(COUNTA(B159:R159)=0,"",IF(OR(H159="",I159=""),"REVISAR",IF(AND(H159&gt;='Inicio y resumen'!$B$15,H159&lt;='Inicio y resumen'!$B$16,I159&gt;='Inicio y resumen'!$B$15,I159&lt;='Inicio y resumen'!$B$16),"OK","REVISAR")))</f>
        <v/>
      </c>
      <c r="T159" s="55" t="str">
        <f t="shared" si="17"/>
        <v/>
      </c>
      <c r="U159" s="55" t="str">
        <f t="shared" si="18"/>
        <v/>
      </c>
      <c r="V159" s="55" t="str">
        <f t="shared" si="19"/>
        <v/>
      </c>
      <c r="W159" s="51"/>
      <c r="X159" s="56"/>
    </row>
    <row r="160" spans="1:24" ht="15" x14ac:dyDescent="0.25">
      <c r="A160" s="50" t="str">
        <f t="shared" si="16"/>
        <v/>
      </c>
      <c r="B160" s="51"/>
      <c r="C160" s="51"/>
      <c r="D160" s="51"/>
      <c r="E160" s="51"/>
      <c r="F160" s="51"/>
      <c r="G160" s="51"/>
      <c r="H160" s="52"/>
      <c r="I160" s="52"/>
      <c r="J160" s="53"/>
      <c r="K160" s="53"/>
      <c r="L160" s="53"/>
      <c r="M160" s="53"/>
      <c r="N160" s="53"/>
      <c r="O160" s="54"/>
      <c r="P160" s="54"/>
      <c r="Q160" s="54"/>
      <c r="R160" s="54"/>
      <c r="S160" s="55" t="str">
        <f>IF(COUNTA(B160:R160)=0,"",IF(OR(H160="",I160=""),"REVISAR",IF(AND(H160&gt;='Inicio y resumen'!$B$15,H160&lt;='Inicio y resumen'!$B$16,I160&gt;='Inicio y resumen'!$B$15,I160&lt;='Inicio y resumen'!$B$16),"OK","REVISAR")))</f>
        <v/>
      </c>
      <c r="T160" s="55" t="str">
        <f t="shared" si="17"/>
        <v/>
      </c>
      <c r="U160" s="55" t="str">
        <f t="shared" si="18"/>
        <v/>
      </c>
      <c r="V160" s="55" t="str">
        <f t="shared" si="19"/>
        <v/>
      </c>
      <c r="W160" s="51"/>
      <c r="X160" s="56"/>
    </row>
    <row r="161" spans="1:24" ht="15" x14ac:dyDescent="0.25">
      <c r="A161" s="50" t="str">
        <f t="shared" si="16"/>
        <v/>
      </c>
      <c r="B161" s="51"/>
      <c r="C161" s="51"/>
      <c r="D161" s="51"/>
      <c r="E161" s="51"/>
      <c r="F161" s="51"/>
      <c r="G161" s="51"/>
      <c r="H161" s="52"/>
      <c r="I161" s="52"/>
      <c r="J161" s="53"/>
      <c r="K161" s="53"/>
      <c r="L161" s="53"/>
      <c r="M161" s="53"/>
      <c r="N161" s="53"/>
      <c r="O161" s="54"/>
      <c r="P161" s="54"/>
      <c r="Q161" s="54"/>
      <c r="R161" s="54"/>
      <c r="S161" s="55" t="str">
        <f>IF(COUNTA(B161:R161)=0,"",IF(OR(H161="",I161=""),"REVISAR",IF(AND(H161&gt;='Inicio y resumen'!$B$15,H161&lt;='Inicio y resumen'!$B$16,I161&gt;='Inicio y resumen'!$B$15,I161&lt;='Inicio y resumen'!$B$16),"OK","REVISAR")))</f>
        <v/>
      </c>
      <c r="T161" s="55" t="str">
        <f t="shared" si="17"/>
        <v/>
      </c>
      <c r="U161" s="55" t="str">
        <f t="shared" si="18"/>
        <v/>
      </c>
      <c r="V161" s="55" t="str">
        <f t="shared" si="19"/>
        <v/>
      </c>
      <c r="W161" s="51"/>
      <c r="X161" s="56"/>
    </row>
    <row r="162" spans="1:24" ht="15" x14ac:dyDescent="0.25">
      <c r="A162" s="50" t="str">
        <f t="shared" si="16"/>
        <v/>
      </c>
      <c r="B162" s="51"/>
      <c r="C162" s="51"/>
      <c r="D162" s="51"/>
      <c r="E162" s="51"/>
      <c r="F162" s="51"/>
      <c r="G162" s="51"/>
      <c r="H162" s="52"/>
      <c r="I162" s="52"/>
      <c r="J162" s="53"/>
      <c r="K162" s="53"/>
      <c r="L162" s="53"/>
      <c r="M162" s="53"/>
      <c r="N162" s="53"/>
      <c r="O162" s="54"/>
      <c r="P162" s="54"/>
      <c r="Q162" s="54"/>
      <c r="R162" s="54"/>
      <c r="S162" s="55" t="str">
        <f>IF(COUNTA(B162:R162)=0,"",IF(OR(H162="",I162=""),"REVISAR",IF(AND(H162&gt;='Inicio y resumen'!$B$15,H162&lt;='Inicio y resumen'!$B$16,I162&gt;='Inicio y resumen'!$B$15,I162&lt;='Inicio y resumen'!$B$16),"OK","REVISAR")))</f>
        <v/>
      </c>
      <c r="T162" s="55" t="str">
        <f t="shared" si="17"/>
        <v/>
      </c>
      <c r="U162" s="55" t="str">
        <f t="shared" si="18"/>
        <v/>
      </c>
      <c r="V162" s="55" t="str">
        <f t="shared" si="19"/>
        <v/>
      </c>
      <c r="W162" s="51"/>
      <c r="X162" s="56"/>
    </row>
    <row r="163" spans="1:24" ht="15" x14ac:dyDescent="0.25">
      <c r="A163" s="50" t="str">
        <f t="shared" si="16"/>
        <v/>
      </c>
      <c r="B163" s="51"/>
      <c r="C163" s="51"/>
      <c r="D163" s="51"/>
      <c r="E163" s="51"/>
      <c r="F163" s="51"/>
      <c r="G163" s="51"/>
      <c r="H163" s="52"/>
      <c r="I163" s="52"/>
      <c r="J163" s="53"/>
      <c r="K163" s="53"/>
      <c r="L163" s="53"/>
      <c r="M163" s="53"/>
      <c r="N163" s="53"/>
      <c r="O163" s="54"/>
      <c r="P163" s="54"/>
      <c r="Q163" s="54"/>
      <c r="R163" s="54"/>
      <c r="S163" s="55" t="str">
        <f>IF(COUNTA(B163:R163)=0,"",IF(OR(H163="",I163=""),"REVISAR",IF(AND(H163&gt;='Inicio y resumen'!$B$15,H163&lt;='Inicio y resumen'!$B$16,I163&gt;='Inicio y resumen'!$B$15,I163&lt;='Inicio y resumen'!$B$16),"OK","REVISAR")))</f>
        <v/>
      </c>
      <c r="T163" s="55" t="str">
        <f t="shared" si="17"/>
        <v/>
      </c>
      <c r="U163" s="55" t="str">
        <f t="shared" si="18"/>
        <v/>
      </c>
      <c r="V163" s="55" t="str">
        <f t="shared" si="19"/>
        <v/>
      </c>
      <c r="W163" s="51"/>
      <c r="X163" s="56"/>
    </row>
    <row r="164" spans="1:24" ht="15" x14ac:dyDescent="0.25">
      <c r="A164" s="50" t="str">
        <f t="shared" si="16"/>
        <v/>
      </c>
      <c r="B164" s="51"/>
      <c r="C164" s="51"/>
      <c r="D164" s="51"/>
      <c r="E164" s="51"/>
      <c r="F164" s="51"/>
      <c r="G164" s="51"/>
      <c r="H164" s="52"/>
      <c r="I164" s="52"/>
      <c r="J164" s="53"/>
      <c r="K164" s="53"/>
      <c r="L164" s="53"/>
      <c r="M164" s="53"/>
      <c r="N164" s="53"/>
      <c r="O164" s="54"/>
      <c r="P164" s="54"/>
      <c r="Q164" s="54"/>
      <c r="R164" s="54"/>
      <c r="S164" s="55" t="str">
        <f>IF(COUNTA(B164:R164)=0,"",IF(OR(H164="",I164=""),"REVISAR",IF(AND(H164&gt;='Inicio y resumen'!$B$15,H164&lt;='Inicio y resumen'!$B$16,I164&gt;='Inicio y resumen'!$B$15,I164&lt;='Inicio y resumen'!$B$16),"OK","REVISAR")))</f>
        <v/>
      </c>
      <c r="T164" s="55" t="str">
        <f t="shared" si="17"/>
        <v/>
      </c>
      <c r="U164" s="55" t="str">
        <f t="shared" si="18"/>
        <v/>
      </c>
      <c r="V164" s="55" t="str">
        <f t="shared" si="19"/>
        <v/>
      </c>
      <c r="W164" s="51"/>
      <c r="X164" s="56"/>
    </row>
    <row r="165" spans="1:24" ht="15" x14ac:dyDescent="0.25">
      <c r="A165" s="50" t="str">
        <f t="shared" si="16"/>
        <v/>
      </c>
      <c r="B165" s="51"/>
      <c r="C165" s="51"/>
      <c r="D165" s="51"/>
      <c r="E165" s="51"/>
      <c r="F165" s="51"/>
      <c r="G165" s="51"/>
      <c r="H165" s="52"/>
      <c r="I165" s="52"/>
      <c r="J165" s="53"/>
      <c r="K165" s="53"/>
      <c r="L165" s="53"/>
      <c r="M165" s="53"/>
      <c r="N165" s="53"/>
      <c r="O165" s="54"/>
      <c r="P165" s="54"/>
      <c r="Q165" s="54"/>
      <c r="R165" s="54"/>
      <c r="S165" s="55" t="str">
        <f>IF(COUNTA(B165:R165)=0,"",IF(OR(H165="",I165=""),"REVISAR",IF(AND(H165&gt;='Inicio y resumen'!$B$15,H165&lt;='Inicio y resumen'!$B$16,I165&gt;='Inicio y resumen'!$B$15,I165&lt;='Inicio y resumen'!$B$16),"OK","REVISAR")))</f>
        <v/>
      </c>
      <c r="T165" s="55" t="str">
        <f t="shared" si="17"/>
        <v/>
      </c>
      <c r="U165" s="55" t="str">
        <f t="shared" si="18"/>
        <v/>
      </c>
      <c r="V165" s="55" t="str">
        <f t="shared" si="19"/>
        <v/>
      </c>
      <c r="W165" s="51"/>
      <c r="X165" s="56"/>
    </row>
    <row r="166" spans="1:24" ht="15" x14ac:dyDescent="0.25">
      <c r="A166" s="50" t="str">
        <f t="shared" si="16"/>
        <v/>
      </c>
      <c r="B166" s="51"/>
      <c r="C166" s="51"/>
      <c r="D166" s="51"/>
      <c r="E166" s="51"/>
      <c r="F166" s="51"/>
      <c r="G166" s="51"/>
      <c r="H166" s="52"/>
      <c r="I166" s="52"/>
      <c r="J166" s="53"/>
      <c r="K166" s="53"/>
      <c r="L166" s="53"/>
      <c r="M166" s="53"/>
      <c r="N166" s="53"/>
      <c r="O166" s="54"/>
      <c r="P166" s="54"/>
      <c r="Q166" s="54"/>
      <c r="R166" s="54"/>
      <c r="S166" s="55" t="str">
        <f>IF(COUNTA(B166:R166)=0,"",IF(OR(H166="",I166=""),"REVISAR",IF(AND(H166&gt;='Inicio y resumen'!$B$15,H166&lt;='Inicio y resumen'!$B$16,I166&gt;='Inicio y resumen'!$B$15,I166&lt;='Inicio y resumen'!$B$16),"OK","REVISAR")))</f>
        <v/>
      </c>
      <c r="T166" s="55" t="str">
        <f t="shared" si="17"/>
        <v/>
      </c>
      <c r="U166" s="55" t="str">
        <f t="shared" si="18"/>
        <v/>
      </c>
      <c r="V166" s="55" t="str">
        <f t="shared" si="19"/>
        <v/>
      </c>
      <c r="W166" s="51"/>
      <c r="X166" s="56"/>
    </row>
    <row r="167" spans="1:24" ht="15" x14ac:dyDescent="0.25">
      <c r="A167" s="50" t="str">
        <f t="shared" ref="A167:A198" si="20">IF(COUNTA(B167:R167)=0,"",ROW()-6)</f>
        <v/>
      </c>
      <c r="B167" s="51"/>
      <c r="C167" s="51"/>
      <c r="D167" s="51"/>
      <c r="E167" s="51"/>
      <c r="F167" s="51"/>
      <c r="G167" s="51"/>
      <c r="H167" s="52"/>
      <c r="I167" s="52"/>
      <c r="J167" s="53"/>
      <c r="K167" s="53"/>
      <c r="L167" s="53"/>
      <c r="M167" s="53"/>
      <c r="N167" s="53"/>
      <c r="O167" s="54"/>
      <c r="P167" s="54"/>
      <c r="Q167" s="54"/>
      <c r="R167" s="54"/>
      <c r="S167" s="55" t="str">
        <f>IF(COUNTA(B167:R167)=0,"",IF(OR(H167="",I167=""),"REVISAR",IF(AND(H167&gt;='Inicio y resumen'!$B$15,H167&lt;='Inicio y resumen'!$B$16,I167&gt;='Inicio y resumen'!$B$15,I167&lt;='Inicio y resumen'!$B$16),"OK","REVISAR")))</f>
        <v/>
      </c>
      <c r="T167" s="55" t="str">
        <f t="shared" ref="T167:T198" si="21">IF(COUNTA(B167:R167)=0,"",IF(AND(L167&gt;0,M167&gt;0,N167&gt;=0,M167&lt;=L167,N167&lt;=M167),"OK","REVISAR"))</f>
        <v/>
      </c>
      <c r="U167" s="55" t="str">
        <f t="shared" ref="U167:U198" si="22">IF(COUNTA(B167:R167)=0,"",IF(AND(B167&lt;&gt;"",C167&lt;&gt;"",E167&lt;&gt;"",G167&lt;&gt;"",H167&lt;&gt;"",I167&lt;&gt;"",L167&gt;0,M167&gt;0),"OK","FALTAN DATOS"))</f>
        <v/>
      </c>
      <c r="V167" s="55" t="str">
        <f t="shared" ref="V167:V198" si="23">IF(OR(C167="",E167=""),"",IF(COUNTIFS($C$7:$C$206,C167,$E$7:$E$206,E167)&gt;1,"DUPLICADO","OK"))</f>
        <v/>
      </c>
      <c r="W167" s="51"/>
      <c r="X167" s="56"/>
    </row>
    <row r="168" spans="1:24" ht="15" x14ac:dyDescent="0.25">
      <c r="A168" s="50" t="str">
        <f t="shared" si="20"/>
        <v/>
      </c>
      <c r="B168" s="51"/>
      <c r="C168" s="51"/>
      <c r="D168" s="51"/>
      <c r="E168" s="51"/>
      <c r="F168" s="51"/>
      <c r="G168" s="51"/>
      <c r="H168" s="52"/>
      <c r="I168" s="52"/>
      <c r="J168" s="53"/>
      <c r="K168" s="53"/>
      <c r="L168" s="53"/>
      <c r="M168" s="53"/>
      <c r="N168" s="53"/>
      <c r="O168" s="54"/>
      <c r="P168" s="54"/>
      <c r="Q168" s="54"/>
      <c r="R168" s="54"/>
      <c r="S168" s="55" t="str">
        <f>IF(COUNTA(B168:R168)=0,"",IF(OR(H168="",I168=""),"REVISAR",IF(AND(H168&gt;='Inicio y resumen'!$B$15,H168&lt;='Inicio y resumen'!$B$16,I168&gt;='Inicio y resumen'!$B$15,I168&lt;='Inicio y resumen'!$B$16),"OK","REVISAR")))</f>
        <v/>
      </c>
      <c r="T168" s="55" t="str">
        <f t="shared" si="21"/>
        <v/>
      </c>
      <c r="U168" s="55" t="str">
        <f t="shared" si="22"/>
        <v/>
      </c>
      <c r="V168" s="55" t="str">
        <f t="shared" si="23"/>
        <v/>
      </c>
      <c r="W168" s="51"/>
      <c r="X168" s="56"/>
    </row>
    <row r="169" spans="1:24" ht="15" x14ac:dyDescent="0.25">
      <c r="A169" s="50" t="str">
        <f t="shared" si="20"/>
        <v/>
      </c>
      <c r="B169" s="51"/>
      <c r="C169" s="51"/>
      <c r="D169" s="51"/>
      <c r="E169" s="51"/>
      <c r="F169" s="51"/>
      <c r="G169" s="51"/>
      <c r="H169" s="52"/>
      <c r="I169" s="52"/>
      <c r="J169" s="53"/>
      <c r="K169" s="53"/>
      <c r="L169" s="53"/>
      <c r="M169" s="53"/>
      <c r="N169" s="53"/>
      <c r="O169" s="54"/>
      <c r="P169" s="54"/>
      <c r="Q169" s="54"/>
      <c r="R169" s="54"/>
      <c r="S169" s="55" t="str">
        <f>IF(COUNTA(B169:R169)=0,"",IF(OR(H169="",I169=""),"REVISAR",IF(AND(H169&gt;='Inicio y resumen'!$B$15,H169&lt;='Inicio y resumen'!$B$16,I169&gt;='Inicio y resumen'!$B$15,I169&lt;='Inicio y resumen'!$B$16),"OK","REVISAR")))</f>
        <v/>
      </c>
      <c r="T169" s="55" t="str">
        <f t="shared" si="21"/>
        <v/>
      </c>
      <c r="U169" s="55" t="str">
        <f t="shared" si="22"/>
        <v/>
      </c>
      <c r="V169" s="55" t="str">
        <f t="shared" si="23"/>
        <v/>
      </c>
      <c r="W169" s="51"/>
      <c r="X169" s="56"/>
    </row>
    <row r="170" spans="1:24" ht="15" x14ac:dyDescent="0.25">
      <c r="A170" s="50" t="str">
        <f t="shared" si="20"/>
        <v/>
      </c>
      <c r="B170" s="51"/>
      <c r="C170" s="51"/>
      <c r="D170" s="51"/>
      <c r="E170" s="51"/>
      <c r="F170" s="51"/>
      <c r="G170" s="51"/>
      <c r="H170" s="52"/>
      <c r="I170" s="52"/>
      <c r="J170" s="53"/>
      <c r="K170" s="53"/>
      <c r="L170" s="53"/>
      <c r="M170" s="53"/>
      <c r="N170" s="53"/>
      <c r="O170" s="54"/>
      <c r="P170" s="54"/>
      <c r="Q170" s="54"/>
      <c r="R170" s="54"/>
      <c r="S170" s="55" t="str">
        <f>IF(COUNTA(B170:R170)=0,"",IF(OR(H170="",I170=""),"REVISAR",IF(AND(H170&gt;='Inicio y resumen'!$B$15,H170&lt;='Inicio y resumen'!$B$16,I170&gt;='Inicio y resumen'!$B$15,I170&lt;='Inicio y resumen'!$B$16),"OK","REVISAR")))</f>
        <v/>
      </c>
      <c r="T170" s="55" t="str">
        <f t="shared" si="21"/>
        <v/>
      </c>
      <c r="U170" s="55" t="str">
        <f t="shared" si="22"/>
        <v/>
      </c>
      <c r="V170" s="55" t="str">
        <f t="shared" si="23"/>
        <v/>
      </c>
      <c r="W170" s="51"/>
      <c r="X170" s="56"/>
    </row>
    <row r="171" spans="1:24" ht="15" x14ac:dyDescent="0.25">
      <c r="A171" s="50" t="str">
        <f t="shared" si="20"/>
        <v/>
      </c>
      <c r="B171" s="51"/>
      <c r="C171" s="51"/>
      <c r="D171" s="51"/>
      <c r="E171" s="51"/>
      <c r="F171" s="51"/>
      <c r="G171" s="51"/>
      <c r="H171" s="52"/>
      <c r="I171" s="52"/>
      <c r="J171" s="53"/>
      <c r="K171" s="53"/>
      <c r="L171" s="53"/>
      <c r="M171" s="53"/>
      <c r="N171" s="53"/>
      <c r="O171" s="54"/>
      <c r="P171" s="54"/>
      <c r="Q171" s="54"/>
      <c r="R171" s="54"/>
      <c r="S171" s="55" t="str">
        <f>IF(COUNTA(B171:R171)=0,"",IF(OR(H171="",I171=""),"REVISAR",IF(AND(H171&gt;='Inicio y resumen'!$B$15,H171&lt;='Inicio y resumen'!$B$16,I171&gt;='Inicio y resumen'!$B$15,I171&lt;='Inicio y resumen'!$B$16),"OK","REVISAR")))</f>
        <v/>
      </c>
      <c r="T171" s="55" t="str">
        <f t="shared" si="21"/>
        <v/>
      </c>
      <c r="U171" s="55" t="str">
        <f t="shared" si="22"/>
        <v/>
      </c>
      <c r="V171" s="55" t="str">
        <f t="shared" si="23"/>
        <v/>
      </c>
      <c r="W171" s="51"/>
      <c r="X171" s="56"/>
    </row>
    <row r="172" spans="1:24" ht="15" x14ac:dyDescent="0.25">
      <c r="A172" s="50" t="str">
        <f t="shared" si="20"/>
        <v/>
      </c>
      <c r="B172" s="51"/>
      <c r="C172" s="51"/>
      <c r="D172" s="51"/>
      <c r="E172" s="51"/>
      <c r="F172" s="51"/>
      <c r="G172" s="51"/>
      <c r="H172" s="52"/>
      <c r="I172" s="52"/>
      <c r="J172" s="53"/>
      <c r="K172" s="53"/>
      <c r="L172" s="53"/>
      <c r="M172" s="53"/>
      <c r="N172" s="53"/>
      <c r="O172" s="54"/>
      <c r="P172" s="54"/>
      <c r="Q172" s="54"/>
      <c r="R172" s="54"/>
      <c r="S172" s="55" t="str">
        <f>IF(COUNTA(B172:R172)=0,"",IF(OR(H172="",I172=""),"REVISAR",IF(AND(H172&gt;='Inicio y resumen'!$B$15,H172&lt;='Inicio y resumen'!$B$16,I172&gt;='Inicio y resumen'!$B$15,I172&lt;='Inicio y resumen'!$B$16),"OK","REVISAR")))</f>
        <v/>
      </c>
      <c r="T172" s="55" t="str">
        <f t="shared" si="21"/>
        <v/>
      </c>
      <c r="U172" s="55" t="str">
        <f t="shared" si="22"/>
        <v/>
      </c>
      <c r="V172" s="55" t="str">
        <f t="shared" si="23"/>
        <v/>
      </c>
      <c r="W172" s="51"/>
      <c r="X172" s="56"/>
    </row>
    <row r="173" spans="1:24" ht="15" x14ac:dyDescent="0.25">
      <c r="A173" s="50" t="str">
        <f t="shared" si="20"/>
        <v/>
      </c>
      <c r="B173" s="51"/>
      <c r="C173" s="51"/>
      <c r="D173" s="51"/>
      <c r="E173" s="51"/>
      <c r="F173" s="51"/>
      <c r="G173" s="51"/>
      <c r="H173" s="52"/>
      <c r="I173" s="52"/>
      <c r="J173" s="53"/>
      <c r="K173" s="53"/>
      <c r="L173" s="53"/>
      <c r="M173" s="53"/>
      <c r="N173" s="53"/>
      <c r="O173" s="54"/>
      <c r="P173" s="54"/>
      <c r="Q173" s="54"/>
      <c r="R173" s="54"/>
      <c r="S173" s="55" t="str">
        <f>IF(COUNTA(B173:R173)=0,"",IF(OR(H173="",I173=""),"REVISAR",IF(AND(H173&gt;='Inicio y resumen'!$B$15,H173&lt;='Inicio y resumen'!$B$16,I173&gt;='Inicio y resumen'!$B$15,I173&lt;='Inicio y resumen'!$B$16),"OK","REVISAR")))</f>
        <v/>
      </c>
      <c r="T173" s="55" t="str">
        <f t="shared" si="21"/>
        <v/>
      </c>
      <c r="U173" s="55" t="str">
        <f t="shared" si="22"/>
        <v/>
      </c>
      <c r="V173" s="55" t="str">
        <f t="shared" si="23"/>
        <v/>
      </c>
      <c r="W173" s="51"/>
      <c r="X173" s="56"/>
    </row>
    <row r="174" spans="1:24" ht="15" x14ac:dyDescent="0.25">
      <c r="A174" s="50" t="str">
        <f t="shared" si="20"/>
        <v/>
      </c>
      <c r="B174" s="51"/>
      <c r="C174" s="51"/>
      <c r="D174" s="51"/>
      <c r="E174" s="51"/>
      <c r="F174" s="51"/>
      <c r="G174" s="51"/>
      <c r="H174" s="52"/>
      <c r="I174" s="52"/>
      <c r="J174" s="53"/>
      <c r="K174" s="53"/>
      <c r="L174" s="53"/>
      <c r="M174" s="53"/>
      <c r="N174" s="53"/>
      <c r="O174" s="54"/>
      <c r="P174" s="54"/>
      <c r="Q174" s="54"/>
      <c r="R174" s="54"/>
      <c r="S174" s="55" t="str">
        <f>IF(COUNTA(B174:R174)=0,"",IF(OR(H174="",I174=""),"REVISAR",IF(AND(H174&gt;='Inicio y resumen'!$B$15,H174&lt;='Inicio y resumen'!$B$16,I174&gt;='Inicio y resumen'!$B$15,I174&lt;='Inicio y resumen'!$B$16),"OK","REVISAR")))</f>
        <v/>
      </c>
      <c r="T174" s="55" t="str">
        <f t="shared" si="21"/>
        <v/>
      </c>
      <c r="U174" s="55" t="str">
        <f t="shared" si="22"/>
        <v/>
      </c>
      <c r="V174" s="55" t="str">
        <f t="shared" si="23"/>
        <v/>
      </c>
      <c r="W174" s="51"/>
      <c r="X174" s="56"/>
    </row>
    <row r="175" spans="1:24" ht="15" x14ac:dyDescent="0.25">
      <c r="A175" s="50" t="str">
        <f t="shared" si="20"/>
        <v/>
      </c>
      <c r="B175" s="51"/>
      <c r="C175" s="51"/>
      <c r="D175" s="51"/>
      <c r="E175" s="51"/>
      <c r="F175" s="51"/>
      <c r="G175" s="51"/>
      <c r="H175" s="52"/>
      <c r="I175" s="52"/>
      <c r="J175" s="53"/>
      <c r="K175" s="53"/>
      <c r="L175" s="53"/>
      <c r="M175" s="53"/>
      <c r="N175" s="53"/>
      <c r="O175" s="54"/>
      <c r="P175" s="54"/>
      <c r="Q175" s="54"/>
      <c r="R175" s="54"/>
      <c r="S175" s="55" t="str">
        <f>IF(COUNTA(B175:R175)=0,"",IF(OR(H175="",I175=""),"REVISAR",IF(AND(H175&gt;='Inicio y resumen'!$B$15,H175&lt;='Inicio y resumen'!$B$16,I175&gt;='Inicio y resumen'!$B$15,I175&lt;='Inicio y resumen'!$B$16),"OK","REVISAR")))</f>
        <v/>
      </c>
      <c r="T175" s="55" t="str">
        <f t="shared" si="21"/>
        <v/>
      </c>
      <c r="U175" s="55" t="str">
        <f t="shared" si="22"/>
        <v/>
      </c>
      <c r="V175" s="55" t="str">
        <f t="shared" si="23"/>
        <v/>
      </c>
      <c r="W175" s="51"/>
      <c r="X175" s="56"/>
    </row>
    <row r="176" spans="1:24" ht="15" x14ac:dyDescent="0.25">
      <c r="A176" s="50" t="str">
        <f t="shared" si="20"/>
        <v/>
      </c>
      <c r="B176" s="51"/>
      <c r="C176" s="51"/>
      <c r="D176" s="51"/>
      <c r="E176" s="51"/>
      <c r="F176" s="51"/>
      <c r="G176" s="51"/>
      <c r="H176" s="52"/>
      <c r="I176" s="52"/>
      <c r="J176" s="53"/>
      <c r="K176" s="53"/>
      <c r="L176" s="53"/>
      <c r="M176" s="53"/>
      <c r="N176" s="53"/>
      <c r="O176" s="54"/>
      <c r="P176" s="54"/>
      <c r="Q176" s="54"/>
      <c r="R176" s="54"/>
      <c r="S176" s="55" t="str">
        <f>IF(COUNTA(B176:R176)=0,"",IF(OR(H176="",I176=""),"REVISAR",IF(AND(H176&gt;='Inicio y resumen'!$B$15,H176&lt;='Inicio y resumen'!$B$16,I176&gt;='Inicio y resumen'!$B$15,I176&lt;='Inicio y resumen'!$B$16),"OK","REVISAR")))</f>
        <v/>
      </c>
      <c r="T176" s="55" t="str">
        <f t="shared" si="21"/>
        <v/>
      </c>
      <c r="U176" s="55" t="str">
        <f t="shared" si="22"/>
        <v/>
      </c>
      <c r="V176" s="55" t="str">
        <f t="shared" si="23"/>
        <v/>
      </c>
      <c r="W176" s="51"/>
      <c r="X176" s="56"/>
    </row>
    <row r="177" spans="1:24" ht="15" x14ac:dyDescent="0.25">
      <c r="A177" s="50" t="str">
        <f t="shared" si="20"/>
        <v/>
      </c>
      <c r="B177" s="51"/>
      <c r="C177" s="51"/>
      <c r="D177" s="51"/>
      <c r="E177" s="51"/>
      <c r="F177" s="51"/>
      <c r="G177" s="51"/>
      <c r="H177" s="52"/>
      <c r="I177" s="52"/>
      <c r="J177" s="53"/>
      <c r="K177" s="53"/>
      <c r="L177" s="53"/>
      <c r="M177" s="53"/>
      <c r="N177" s="53"/>
      <c r="O177" s="54"/>
      <c r="P177" s="54"/>
      <c r="Q177" s="54"/>
      <c r="R177" s="54"/>
      <c r="S177" s="55" t="str">
        <f>IF(COUNTA(B177:R177)=0,"",IF(OR(H177="",I177=""),"REVISAR",IF(AND(H177&gt;='Inicio y resumen'!$B$15,H177&lt;='Inicio y resumen'!$B$16,I177&gt;='Inicio y resumen'!$B$15,I177&lt;='Inicio y resumen'!$B$16),"OK","REVISAR")))</f>
        <v/>
      </c>
      <c r="T177" s="55" t="str">
        <f t="shared" si="21"/>
        <v/>
      </c>
      <c r="U177" s="55" t="str">
        <f t="shared" si="22"/>
        <v/>
      </c>
      <c r="V177" s="55" t="str">
        <f t="shared" si="23"/>
        <v/>
      </c>
      <c r="W177" s="51"/>
      <c r="X177" s="56"/>
    </row>
    <row r="178" spans="1:24" ht="15" x14ac:dyDescent="0.25">
      <c r="A178" s="50" t="str">
        <f t="shared" si="20"/>
        <v/>
      </c>
      <c r="B178" s="51"/>
      <c r="C178" s="51"/>
      <c r="D178" s="51"/>
      <c r="E178" s="51"/>
      <c r="F178" s="51"/>
      <c r="G178" s="51"/>
      <c r="H178" s="52"/>
      <c r="I178" s="52"/>
      <c r="J178" s="53"/>
      <c r="K178" s="53"/>
      <c r="L178" s="53"/>
      <c r="M178" s="53"/>
      <c r="N178" s="53"/>
      <c r="O178" s="54"/>
      <c r="P178" s="54"/>
      <c r="Q178" s="54"/>
      <c r="R178" s="54"/>
      <c r="S178" s="55" t="str">
        <f>IF(COUNTA(B178:R178)=0,"",IF(OR(H178="",I178=""),"REVISAR",IF(AND(H178&gt;='Inicio y resumen'!$B$15,H178&lt;='Inicio y resumen'!$B$16,I178&gt;='Inicio y resumen'!$B$15,I178&lt;='Inicio y resumen'!$B$16),"OK","REVISAR")))</f>
        <v/>
      </c>
      <c r="T178" s="55" t="str">
        <f t="shared" si="21"/>
        <v/>
      </c>
      <c r="U178" s="55" t="str">
        <f t="shared" si="22"/>
        <v/>
      </c>
      <c r="V178" s="55" t="str">
        <f t="shared" si="23"/>
        <v/>
      </c>
      <c r="W178" s="51"/>
      <c r="X178" s="56"/>
    </row>
    <row r="179" spans="1:24" ht="15" x14ac:dyDescent="0.25">
      <c r="A179" s="50" t="str">
        <f t="shared" si="20"/>
        <v/>
      </c>
      <c r="B179" s="51"/>
      <c r="C179" s="51"/>
      <c r="D179" s="51"/>
      <c r="E179" s="51"/>
      <c r="F179" s="51"/>
      <c r="G179" s="51"/>
      <c r="H179" s="52"/>
      <c r="I179" s="52"/>
      <c r="J179" s="53"/>
      <c r="K179" s="53"/>
      <c r="L179" s="53"/>
      <c r="M179" s="53"/>
      <c r="N179" s="53"/>
      <c r="O179" s="54"/>
      <c r="P179" s="54"/>
      <c r="Q179" s="54"/>
      <c r="R179" s="54"/>
      <c r="S179" s="55" t="str">
        <f>IF(COUNTA(B179:R179)=0,"",IF(OR(H179="",I179=""),"REVISAR",IF(AND(H179&gt;='Inicio y resumen'!$B$15,H179&lt;='Inicio y resumen'!$B$16,I179&gt;='Inicio y resumen'!$B$15,I179&lt;='Inicio y resumen'!$B$16),"OK","REVISAR")))</f>
        <v/>
      </c>
      <c r="T179" s="55" t="str">
        <f t="shared" si="21"/>
        <v/>
      </c>
      <c r="U179" s="55" t="str">
        <f t="shared" si="22"/>
        <v/>
      </c>
      <c r="V179" s="55" t="str">
        <f t="shared" si="23"/>
        <v/>
      </c>
      <c r="W179" s="51"/>
      <c r="X179" s="56"/>
    </row>
    <row r="180" spans="1:24" ht="15" x14ac:dyDescent="0.25">
      <c r="A180" s="50" t="str">
        <f t="shared" si="20"/>
        <v/>
      </c>
      <c r="B180" s="51"/>
      <c r="C180" s="51"/>
      <c r="D180" s="51"/>
      <c r="E180" s="51"/>
      <c r="F180" s="51"/>
      <c r="G180" s="51"/>
      <c r="H180" s="52"/>
      <c r="I180" s="52"/>
      <c r="J180" s="53"/>
      <c r="K180" s="53"/>
      <c r="L180" s="53"/>
      <c r="M180" s="53"/>
      <c r="N180" s="53"/>
      <c r="O180" s="54"/>
      <c r="P180" s="54"/>
      <c r="Q180" s="54"/>
      <c r="R180" s="54"/>
      <c r="S180" s="55" t="str">
        <f>IF(COUNTA(B180:R180)=0,"",IF(OR(H180="",I180=""),"REVISAR",IF(AND(H180&gt;='Inicio y resumen'!$B$15,H180&lt;='Inicio y resumen'!$B$16,I180&gt;='Inicio y resumen'!$B$15,I180&lt;='Inicio y resumen'!$B$16),"OK","REVISAR")))</f>
        <v/>
      </c>
      <c r="T180" s="55" t="str">
        <f t="shared" si="21"/>
        <v/>
      </c>
      <c r="U180" s="55" t="str">
        <f t="shared" si="22"/>
        <v/>
      </c>
      <c r="V180" s="55" t="str">
        <f t="shared" si="23"/>
        <v/>
      </c>
      <c r="W180" s="51"/>
      <c r="X180" s="56"/>
    </row>
    <row r="181" spans="1:24" ht="15" x14ac:dyDescent="0.25">
      <c r="A181" s="50" t="str">
        <f t="shared" si="20"/>
        <v/>
      </c>
      <c r="B181" s="51"/>
      <c r="C181" s="51"/>
      <c r="D181" s="51"/>
      <c r="E181" s="51"/>
      <c r="F181" s="51"/>
      <c r="G181" s="51"/>
      <c r="H181" s="52"/>
      <c r="I181" s="52"/>
      <c r="J181" s="53"/>
      <c r="K181" s="53"/>
      <c r="L181" s="53"/>
      <c r="M181" s="53"/>
      <c r="N181" s="53"/>
      <c r="O181" s="54"/>
      <c r="P181" s="54"/>
      <c r="Q181" s="54"/>
      <c r="R181" s="54"/>
      <c r="S181" s="55" t="str">
        <f>IF(COUNTA(B181:R181)=0,"",IF(OR(H181="",I181=""),"REVISAR",IF(AND(H181&gt;='Inicio y resumen'!$B$15,H181&lt;='Inicio y resumen'!$B$16,I181&gt;='Inicio y resumen'!$B$15,I181&lt;='Inicio y resumen'!$B$16),"OK","REVISAR")))</f>
        <v/>
      </c>
      <c r="T181" s="55" t="str">
        <f t="shared" si="21"/>
        <v/>
      </c>
      <c r="U181" s="55" t="str">
        <f t="shared" si="22"/>
        <v/>
      </c>
      <c r="V181" s="55" t="str">
        <f t="shared" si="23"/>
        <v/>
      </c>
      <c r="W181" s="51"/>
      <c r="X181" s="56"/>
    </row>
    <row r="182" spans="1:24" ht="15" x14ac:dyDescent="0.25">
      <c r="A182" s="50" t="str">
        <f t="shared" si="20"/>
        <v/>
      </c>
      <c r="B182" s="51"/>
      <c r="C182" s="51"/>
      <c r="D182" s="51"/>
      <c r="E182" s="51"/>
      <c r="F182" s="51"/>
      <c r="G182" s="51"/>
      <c r="H182" s="52"/>
      <c r="I182" s="52"/>
      <c r="J182" s="53"/>
      <c r="K182" s="53"/>
      <c r="L182" s="53"/>
      <c r="M182" s="53"/>
      <c r="N182" s="53"/>
      <c r="O182" s="54"/>
      <c r="P182" s="54"/>
      <c r="Q182" s="54"/>
      <c r="R182" s="54"/>
      <c r="S182" s="55" t="str">
        <f>IF(COUNTA(B182:R182)=0,"",IF(OR(H182="",I182=""),"REVISAR",IF(AND(H182&gt;='Inicio y resumen'!$B$15,H182&lt;='Inicio y resumen'!$B$16,I182&gt;='Inicio y resumen'!$B$15,I182&lt;='Inicio y resumen'!$B$16),"OK","REVISAR")))</f>
        <v/>
      </c>
      <c r="T182" s="55" t="str">
        <f t="shared" si="21"/>
        <v/>
      </c>
      <c r="U182" s="55" t="str">
        <f t="shared" si="22"/>
        <v/>
      </c>
      <c r="V182" s="55" t="str">
        <f t="shared" si="23"/>
        <v/>
      </c>
      <c r="W182" s="51"/>
      <c r="X182" s="56"/>
    </row>
    <row r="183" spans="1:24" ht="15" x14ac:dyDescent="0.25">
      <c r="A183" s="50" t="str">
        <f t="shared" si="20"/>
        <v/>
      </c>
      <c r="B183" s="51"/>
      <c r="C183" s="51"/>
      <c r="D183" s="51"/>
      <c r="E183" s="51"/>
      <c r="F183" s="51"/>
      <c r="G183" s="51"/>
      <c r="H183" s="52"/>
      <c r="I183" s="52"/>
      <c r="J183" s="53"/>
      <c r="K183" s="53"/>
      <c r="L183" s="53"/>
      <c r="M183" s="53"/>
      <c r="N183" s="53"/>
      <c r="O183" s="54"/>
      <c r="P183" s="54"/>
      <c r="Q183" s="54"/>
      <c r="R183" s="54"/>
      <c r="S183" s="55" t="str">
        <f>IF(COUNTA(B183:R183)=0,"",IF(OR(H183="",I183=""),"REVISAR",IF(AND(H183&gt;='Inicio y resumen'!$B$15,H183&lt;='Inicio y resumen'!$B$16,I183&gt;='Inicio y resumen'!$B$15,I183&lt;='Inicio y resumen'!$B$16),"OK","REVISAR")))</f>
        <v/>
      </c>
      <c r="T183" s="55" t="str">
        <f t="shared" si="21"/>
        <v/>
      </c>
      <c r="U183" s="55" t="str">
        <f t="shared" si="22"/>
        <v/>
      </c>
      <c r="V183" s="55" t="str">
        <f t="shared" si="23"/>
        <v/>
      </c>
      <c r="W183" s="51"/>
      <c r="X183" s="56"/>
    </row>
    <row r="184" spans="1:24" ht="15" x14ac:dyDescent="0.25">
      <c r="A184" s="50" t="str">
        <f t="shared" si="20"/>
        <v/>
      </c>
      <c r="B184" s="51"/>
      <c r="C184" s="51"/>
      <c r="D184" s="51"/>
      <c r="E184" s="51"/>
      <c r="F184" s="51"/>
      <c r="G184" s="51"/>
      <c r="H184" s="52"/>
      <c r="I184" s="52"/>
      <c r="J184" s="53"/>
      <c r="K184" s="53"/>
      <c r="L184" s="53"/>
      <c r="M184" s="53"/>
      <c r="N184" s="53"/>
      <c r="O184" s="54"/>
      <c r="P184" s="54"/>
      <c r="Q184" s="54"/>
      <c r="R184" s="54"/>
      <c r="S184" s="55" t="str">
        <f>IF(COUNTA(B184:R184)=0,"",IF(OR(H184="",I184=""),"REVISAR",IF(AND(H184&gt;='Inicio y resumen'!$B$15,H184&lt;='Inicio y resumen'!$B$16,I184&gt;='Inicio y resumen'!$B$15,I184&lt;='Inicio y resumen'!$B$16),"OK","REVISAR")))</f>
        <v/>
      </c>
      <c r="T184" s="55" t="str">
        <f t="shared" si="21"/>
        <v/>
      </c>
      <c r="U184" s="55" t="str">
        <f t="shared" si="22"/>
        <v/>
      </c>
      <c r="V184" s="55" t="str">
        <f t="shared" si="23"/>
        <v/>
      </c>
      <c r="W184" s="51"/>
      <c r="X184" s="56"/>
    </row>
    <row r="185" spans="1:24" ht="15" x14ac:dyDescent="0.25">
      <c r="A185" s="50" t="str">
        <f t="shared" si="20"/>
        <v/>
      </c>
      <c r="B185" s="51"/>
      <c r="C185" s="51"/>
      <c r="D185" s="51"/>
      <c r="E185" s="51"/>
      <c r="F185" s="51"/>
      <c r="G185" s="51"/>
      <c r="H185" s="52"/>
      <c r="I185" s="52"/>
      <c r="J185" s="53"/>
      <c r="K185" s="53"/>
      <c r="L185" s="53"/>
      <c r="M185" s="53"/>
      <c r="N185" s="53"/>
      <c r="O185" s="54"/>
      <c r="P185" s="54"/>
      <c r="Q185" s="54"/>
      <c r="R185" s="54"/>
      <c r="S185" s="55" t="str">
        <f>IF(COUNTA(B185:R185)=0,"",IF(OR(H185="",I185=""),"REVISAR",IF(AND(H185&gt;='Inicio y resumen'!$B$15,H185&lt;='Inicio y resumen'!$B$16,I185&gt;='Inicio y resumen'!$B$15,I185&lt;='Inicio y resumen'!$B$16),"OK","REVISAR")))</f>
        <v/>
      </c>
      <c r="T185" s="55" t="str">
        <f t="shared" si="21"/>
        <v/>
      </c>
      <c r="U185" s="55" t="str">
        <f t="shared" si="22"/>
        <v/>
      </c>
      <c r="V185" s="55" t="str">
        <f t="shared" si="23"/>
        <v/>
      </c>
      <c r="W185" s="51"/>
      <c r="X185" s="56"/>
    </row>
    <row r="186" spans="1:24" ht="15" x14ac:dyDescent="0.25">
      <c r="A186" s="50" t="str">
        <f t="shared" si="20"/>
        <v/>
      </c>
      <c r="B186" s="51"/>
      <c r="C186" s="51"/>
      <c r="D186" s="51"/>
      <c r="E186" s="51"/>
      <c r="F186" s="51"/>
      <c r="G186" s="51"/>
      <c r="H186" s="52"/>
      <c r="I186" s="52"/>
      <c r="J186" s="53"/>
      <c r="K186" s="53"/>
      <c r="L186" s="53"/>
      <c r="M186" s="53"/>
      <c r="N186" s="53"/>
      <c r="O186" s="54"/>
      <c r="P186" s="54"/>
      <c r="Q186" s="54"/>
      <c r="R186" s="54"/>
      <c r="S186" s="55" t="str">
        <f>IF(COUNTA(B186:R186)=0,"",IF(OR(H186="",I186=""),"REVISAR",IF(AND(H186&gt;='Inicio y resumen'!$B$15,H186&lt;='Inicio y resumen'!$B$16,I186&gt;='Inicio y resumen'!$B$15,I186&lt;='Inicio y resumen'!$B$16),"OK","REVISAR")))</f>
        <v/>
      </c>
      <c r="T186" s="55" t="str">
        <f t="shared" si="21"/>
        <v/>
      </c>
      <c r="U186" s="55" t="str">
        <f t="shared" si="22"/>
        <v/>
      </c>
      <c r="V186" s="55" t="str">
        <f t="shared" si="23"/>
        <v/>
      </c>
      <c r="W186" s="51"/>
      <c r="X186" s="56"/>
    </row>
    <row r="187" spans="1:24" ht="15" x14ac:dyDescent="0.25">
      <c r="A187" s="50" t="str">
        <f t="shared" si="20"/>
        <v/>
      </c>
      <c r="B187" s="51"/>
      <c r="C187" s="51"/>
      <c r="D187" s="51"/>
      <c r="E187" s="51"/>
      <c r="F187" s="51"/>
      <c r="G187" s="51"/>
      <c r="H187" s="52"/>
      <c r="I187" s="52"/>
      <c r="J187" s="53"/>
      <c r="K187" s="53"/>
      <c r="L187" s="53"/>
      <c r="M187" s="53"/>
      <c r="N187" s="53"/>
      <c r="O187" s="54"/>
      <c r="P187" s="54"/>
      <c r="Q187" s="54"/>
      <c r="R187" s="54"/>
      <c r="S187" s="55" t="str">
        <f>IF(COUNTA(B187:R187)=0,"",IF(OR(H187="",I187=""),"REVISAR",IF(AND(H187&gt;='Inicio y resumen'!$B$15,H187&lt;='Inicio y resumen'!$B$16,I187&gt;='Inicio y resumen'!$B$15,I187&lt;='Inicio y resumen'!$B$16),"OK","REVISAR")))</f>
        <v/>
      </c>
      <c r="T187" s="55" t="str">
        <f t="shared" si="21"/>
        <v/>
      </c>
      <c r="U187" s="55" t="str">
        <f t="shared" si="22"/>
        <v/>
      </c>
      <c r="V187" s="55" t="str">
        <f t="shared" si="23"/>
        <v/>
      </c>
      <c r="W187" s="51"/>
      <c r="X187" s="56"/>
    </row>
    <row r="188" spans="1:24" ht="15" x14ac:dyDescent="0.25">
      <c r="A188" s="50" t="str">
        <f t="shared" si="20"/>
        <v/>
      </c>
      <c r="B188" s="51"/>
      <c r="C188" s="51"/>
      <c r="D188" s="51"/>
      <c r="E188" s="51"/>
      <c r="F188" s="51"/>
      <c r="G188" s="51"/>
      <c r="H188" s="52"/>
      <c r="I188" s="52"/>
      <c r="J188" s="53"/>
      <c r="K188" s="53"/>
      <c r="L188" s="53"/>
      <c r="M188" s="53"/>
      <c r="N188" s="53"/>
      <c r="O188" s="54"/>
      <c r="P188" s="54"/>
      <c r="Q188" s="54"/>
      <c r="R188" s="54"/>
      <c r="S188" s="55" t="str">
        <f>IF(COUNTA(B188:R188)=0,"",IF(OR(H188="",I188=""),"REVISAR",IF(AND(H188&gt;='Inicio y resumen'!$B$15,H188&lt;='Inicio y resumen'!$B$16,I188&gt;='Inicio y resumen'!$B$15,I188&lt;='Inicio y resumen'!$B$16),"OK","REVISAR")))</f>
        <v/>
      </c>
      <c r="T188" s="55" t="str">
        <f t="shared" si="21"/>
        <v/>
      </c>
      <c r="U188" s="55" t="str">
        <f t="shared" si="22"/>
        <v/>
      </c>
      <c r="V188" s="55" t="str">
        <f t="shared" si="23"/>
        <v/>
      </c>
      <c r="W188" s="51"/>
      <c r="X188" s="56"/>
    </row>
    <row r="189" spans="1:24" ht="15" x14ac:dyDescent="0.25">
      <c r="A189" s="50" t="str">
        <f t="shared" si="20"/>
        <v/>
      </c>
      <c r="B189" s="51"/>
      <c r="C189" s="51"/>
      <c r="D189" s="51"/>
      <c r="E189" s="51"/>
      <c r="F189" s="51"/>
      <c r="G189" s="51"/>
      <c r="H189" s="52"/>
      <c r="I189" s="52"/>
      <c r="J189" s="53"/>
      <c r="K189" s="53"/>
      <c r="L189" s="53"/>
      <c r="M189" s="53"/>
      <c r="N189" s="53"/>
      <c r="O189" s="54"/>
      <c r="P189" s="54"/>
      <c r="Q189" s="54"/>
      <c r="R189" s="54"/>
      <c r="S189" s="55" t="str">
        <f>IF(COUNTA(B189:R189)=0,"",IF(OR(H189="",I189=""),"REVISAR",IF(AND(H189&gt;='Inicio y resumen'!$B$15,H189&lt;='Inicio y resumen'!$B$16,I189&gt;='Inicio y resumen'!$B$15,I189&lt;='Inicio y resumen'!$B$16),"OK","REVISAR")))</f>
        <v/>
      </c>
      <c r="T189" s="55" t="str">
        <f t="shared" si="21"/>
        <v/>
      </c>
      <c r="U189" s="55" t="str">
        <f t="shared" si="22"/>
        <v/>
      </c>
      <c r="V189" s="55" t="str">
        <f t="shared" si="23"/>
        <v/>
      </c>
      <c r="W189" s="51"/>
      <c r="X189" s="56"/>
    </row>
    <row r="190" spans="1:24" ht="15" x14ac:dyDescent="0.25">
      <c r="A190" s="50" t="str">
        <f t="shared" si="20"/>
        <v/>
      </c>
      <c r="B190" s="51"/>
      <c r="C190" s="51"/>
      <c r="D190" s="51"/>
      <c r="E190" s="51"/>
      <c r="F190" s="51"/>
      <c r="G190" s="51"/>
      <c r="H190" s="52"/>
      <c r="I190" s="52"/>
      <c r="J190" s="53"/>
      <c r="K190" s="53"/>
      <c r="L190" s="53"/>
      <c r="M190" s="53"/>
      <c r="N190" s="53"/>
      <c r="O190" s="54"/>
      <c r="P190" s="54"/>
      <c r="Q190" s="54"/>
      <c r="R190" s="54"/>
      <c r="S190" s="55" t="str">
        <f>IF(COUNTA(B190:R190)=0,"",IF(OR(H190="",I190=""),"REVISAR",IF(AND(H190&gt;='Inicio y resumen'!$B$15,H190&lt;='Inicio y resumen'!$B$16,I190&gt;='Inicio y resumen'!$B$15,I190&lt;='Inicio y resumen'!$B$16),"OK","REVISAR")))</f>
        <v/>
      </c>
      <c r="T190" s="55" t="str">
        <f t="shared" si="21"/>
        <v/>
      </c>
      <c r="U190" s="55" t="str">
        <f t="shared" si="22"/>
        <v/>
      </c>
      <c r="V190" s="55" t="str">
        <f t="shared" si="23"/>
        <v/>
      </c>
      <c r="W190" s="51"/>
      <c r="X190" s="56"/>
    </row>
    <row r="191" spans="1:24" ht="15" x14ac:dyDescent="0.25">
      <c r="A191" s="50" t="str">
        <f t="shared" si="20"/>
        <v/>
      </c>
      <c r="B191" s="51"/>
      <c r="C191" s="51"/>
      <c r="D191" s="51"/>
      <c r="E191" s="51"/>
      <c r="F191" s="51"/>
      <c r="G191" s="51"/>
      <c r="H191" s="52"/>
      <c r="I191" s="52"/>
      <c r="J191" s="53"/>
      <c r="K191" s="53"/>
      <c r="L191" s="53"/>
      <c r="M191" s="53"/>
      <c r="N191" s="53"/>
      <c r="O191" s="54"/>
      <c r="P191" s="54"/>
      <c r="Q191" s="54"/>
      <c r="R191" s="54"/>
      <c r="S191" s="55" t="str">
        <f>IF(COUNTA(B191:R191)=0,"",IF(OR(H191="",I191=""),"REVISAR",IF(AND(H191&gt;='Inicio y resumen'!$B$15,H191&lt;='Inicio y resumen'!$B$16,I191&gt;='Inicio y resumen'!$B$15,I191&lt;='Inicio y resumen'!$B$16),"OK","REVISAR")))</f>
        <v/>
      </c>
      <c r="T191" s="55" t="str">
        <f t="shared" si="21"/>
        <v/>
      </c>
      <c r="U191" s="55" t="str">
        <f t="shared" si="22"/>
        <v/>
      </c>
      <c r="V191" s="55" t="str">
        <f t="shared" si="23"/>
        <v/>
      </c>
      <c r="W191" s="51"/>
      <c r="X191" s="56"/>
    </row>
    <row r="192" spans="1:24" ht="15" x14ac:dyDescent="0.25">
      <c r="A192" s="50" t="str">
        <f t="shared" si="20"/>
        <v/>
      </c>
      <c r="B192" s="51"/>
      <c r="C192" s="51"/>
      <c r="D192" s="51"/>
      <c r="E192" s="51"/>
      <c r="F192" s="51"/>
      <c r="G192" s="51"/>
      <c r="H192" s="52"/>
      <c r="I192" s="52"/>
      <c r="J192" s="53"/>
      <c r="K192" s="53"/>
      <c r="L192" s="53"/>
      <c r="M192" s="53"/>
      <c r="N192" s="53"/>
      <c r="O192" s="54"/>
      <c r="P192" s="54"/>
      <c r="Q192" s="54"/>
      <c r="R192" s="54"/>
      <c r="S192" s="55" t="str">
        <f>IF(COUNTA(B192:R192)=0,"",IF(OR(H192="",I192=""),"REVISAR",IF(AND(H192&gt;='Inicio y resumen'!$B$15,H192&lt;='Inicio y resumen'!$B$16,I192&gt;='Inicio y resumen'!$B$15,I192&lt;='Inicio y resumen'!$B$16),"OK","REVISAR")))</f>
        <v/>
      </c>
      <c r="T192" s="55" t="str">
        <f t="shared" si="21"/>
        <v/>
      </c>
      <c r="U192" s="55" t="str">
        <f t="shared" si="22"/>
        <v/>
      </c>
      <c r="V192" s="55" t="str">
        <f t="shared" si="23"/>
        <v/>
      </c>
      <c r="W192" s="51"/>
      <c r="X192" s="56"/>
    </row>
    <row r="193" spans="1:24" ht="15" x14ac:dyDescent="0.25">
      <c r="A193" s="50" t="str">
        <f t="shared" si="20"/>
        <v/>
      </c>
      <c r="B193" s="51"/>
      <c r="C193" s="51"/>
      <c r="D193" s="51"/>
      <c r="E193" s="51"/>
      <c r="F193" s="51"/>
      <c r="G193" s="51"/>
      <c r="H193" s="52"/>
      <c r="I193" s="52"/>
      <c r="J193" s="53"/>
      <c r="K193" s="53"/>
      <c r="L193" s="53"/>
      <c r="M193" s="53"/>
      <c r="N193" s="53"/>
      <c r="O193" s="54"/>
      <c r="P193" s="54"/>
      <c r="Q193" s="54"/>
      <c r="R193" s="54"/>
      <c r="S193" s="55" t="str">
        <f>IF(COUNTA(B193:R193)=0,"",IF(OR(H193="",I193=""),"REVISAR",IF(AND(H193&gt;='Inicio y resumen'!$B$15,H193&lt;='Inicio y resumen'!$B$16,I193&gt;='Inicio y resumen'!$B$15,I193&lt;='Inicio y resumen'!$B$16),"OK","REVISAR")))</f>
        <v/>
      </c>
      <c r="T193" s="55" t="str">
        <f t="shared" si="21"/>
        <v/>
      </c>
      <c r="U193" s="55" t="str">
        <f t="shared" si="22"/>
        <v/>
      </c>
      <c r="V193" s="55" t="str">
        <f t="shared" si="23"/>
        <v/>
      </c>
      <c r="W193" s="51"/>
      <c r="X193" s="56"/>
    </row>
    <row r="194" spans="1:24" ht="15" x14ac:dyDescent="0.25">
      <c r="A194" s="50" t="str">
        <f t="shared" si="20"/>
        <v/>
      </c>
      <c r="B194" s="51"/>
      <c r="C194" s="51"/>
      <c r="D194" s="51"/>
      <c r="E194" s="51"/>
      <c r="F194" s="51"/>
      <c r="G194" s="51"/>
      <c r="H194" s="52"/>
      <c r="I194" s="52"/>
      <c r="J194" s="53"/>
      <c r="K194" s="53"/>
      <c r="L194" s="53"/>
      <c r="M194" s="53"/>
      <c r="N194" s="53"/>
      <c r="O194" s="54"/>
      <c r="P194" s="54"/>
      <c r="Q194" s="54"/>
      <c r="R194" s="54"/>
      <c r="S194" s="55" t="str">
        <f>IF(COUNTA(B194:R194)=0,"",IF(OR(H194="",I194=""),"REVISAR",IF(AND(H194&gt;='Inicio y resumen'!$B$15,H194&lt;='Inicio y resumen'!$B$16,I194&gt;='Inicio y resumen'!$B$15,I194&lt;='Inicio y resumen'!$B$16),"OK","REVISAR")))</f>
        <v/>
      </c>
      <c r="T194" s="55" t="str">
        <f t="shared" si="21"/>
        <v/>
      </c>
      <c r="U194" s="55" t="str">
        <f t="shared" si="22"/>
        <v/>
      </c>
      <c r="V194" s="55" t="str">
        <f t="shared" si="23"/>
        <v/>
      </c>
      <c r="W194" s="51"/>
      <c r="X194" s="56"/>
    </row>
    <row r="195" spans="1:24" ht="15" x14ac:dyDescent="0.25">
      <c r="A195" s="50" t="str">
        <f t="shared" si="20"/>
        <v/>
      </c>
      <c r="B195" s="51"/>
      <c r="C195" s="51"/>
      <c r="D195" s="51"/>
      <c r="E195" s="51"/>
      <c r="F195" s="51"/>
      <c r="G195" s="51"/>
      <c r="H195" s="52"/>
      <c r="I195" s="52"/>
      <c r="J195" s="53"/>
      <c r="K195" s="53"/>
      <c r="L195" s="53"/>
      <c r="M195" s="53"/>
      <c r="N195" s="53"/>
      <c r="O195" s="54"/>
      <c r="P195" s="54"/>
      <c r="Q195" s="54"/>
      <c r="R195" s="54"/>
      <c r="S195" s="55" t="str">
        <f>IF(COUNTA(B195:R195)=0,"",IF(OR(H195="",I195=""),"REVISAR",IF(AND(H195&gt;='Inicio y resumen'!$B$15,H195&lt;='Inicio y resumen'!$B$16,I195&gt;='Inicio y resumen'!$B$15,I195&lt;='Inicio y resumen'!$B$16),"OK","REVISAR")))</f>
        <v/>
      </c>
      <c r="T195" s="55" t="str">
        <f t="shared" si="21"/>
        <v/>
      </c>
      <c r="U195" s="55" t="str">
        <f t="shared" si="22"/>
        <v/>
      </c>
      <c r="V195" s="55" t="str">
        <f t="shared" si="23"/>
        <v/>
      </c>
      <c r="W195" s="51"/>
      <c r="X195" s="56"/>
    </row>
    <row r="196" spans="1:24" ht="15" x14ac:dyDescent="0.25">
      <c r="A196" s="50" t="str">
        <f t="shared" si="20"/>
        <v/>
      </c>
      <c r="B196" s="51"/>
      <c r="C196" s="51"/>
      <c r="D196" s="51"/>
      <c r="E196" s="51"/>
      <c r="F196" s="51"/>
      <c r="G196" s="51"/>
      <c r="H196" s="52"/>
      <c r="I196" s="52"/>
      <c r="J196" s="53"/>
      <c r="K196" s="53"/>
      <c r="L196" s="53"/>
      <c r="M196" s="53"/>
      <c r="N196" s="53"/>
      <c r="O196" s="54"/>
      <c r="P196" s="54"/>
      <c r="Q196" s="54"/>
      <c r="R196" s="54"/>
      <c r="S196" s="55" t="str">
        <f>IF(COUNTA(B196:R196)=0,"",IF(OR(H196="",I196=""),"REVISAR",IF(AND(H196&gt;='Inicio y resumen'!$B$15,H196&lt;='Inicio y resumen'!$B$16,I196&gt;='Inicio y resumen'!$B$15,I196&lt;='Inicio y resumen'!$B$16),"OK","REVISAR")))</f>
        <v/>
      </c>
      <c r="T196" s="55" t="str">
        <f t="shared" si="21"/>
        <v/>
      </c>
      <c r="U196" s="55" t="str">
        <f t="shared" si="22"/>
        <v/>
      </c>
      <c r="V196" s="55" t="str">
        <f t="shared" si="23"/>
        <v/>
      </c>
      <c r="W196" s="51"/>
      <c r="X196" s="56"/>
    </row>
    <row r="197" spans="1:24" ht="15" x14ac:dyDescent="0.25">
      <c r="A197" s="50" t="str">
        <f t="shared" si="20"/>
        <v/>
      </c>
      <c r="B197" s="51"/>
      <c r="C197" s="51"/>
      <c r="D197" s="51"/>
      <c r="E197" s="51"/>
      <c r="F197" s="51"/>
      <c r="G197" s="51"/>
      <c r="H197" s="52"/>
      <c r="I197" s="52"/>
      <c r="J197" s="53"/>
      <c r="K197" s="53"/>
      <c r="L197" s="53"/>
      <c r="M197" s="53"/>
      <c r="N197" s="53"/>
      <c r="O197" s="54"/>
      <c r="P197" s="54"/>
      <c r="Q197" s="54"/>
      <c r="R197" s="54"/>
      <c r="S197" s="55" t="str">
        <f>IF(COUNTA(B197:R197)=0,"",IF(OR(H197="",I197=""),"REVISAR",IF(AND(H197&gt;='Inicio y resumen'!$B$15,H197&lt;='Inicio y resumen'!$B$16,I197&gt;='Inicio y resumen'!$B$15,I197&lt;='Inicio y resumen'!$B$16),"OK","REVISAR")))</f>
        <v/>
      </c>
      <c r="T197" s="55" t="str">
        <f t="shared" si="21"/>
        <v/>
      </c>
      <c r="U197" s="55" t="str">
        <f t="shared" si="22"/>
        <v/>
      </c>
      <c r="V197" s="55" t="str">
        <f t="shared" si="23"/>
        <v/>
      </c>
      <c r="W197" s="51"/>
      <c r="X197" s="56"/>
    </row>
    <row r="198" spans="1:24" ht="15" x14ac:dyDescent="0.25">
      <c r="A198" s="50" t="str">
        <f t="shared" si="20"/>
        <v/>
      </c>
      <c r="B198" s="51"/>
      <c r="C198" s="51"/>
      <c r="D198" s="51"/>
      <c r="E198" s="51"/>
      <c r="F198" s="51"/>
      <c r="G198" s="51"/>
      <c r="H198" s="52"/>
      <c r="I198" s="52"/>
      <c r="J198" s="53"/>
      <c r="K198" s="53"/>
      <c r="L198" s="53"/>
      <c r="M198" s="53"/>
      <c r="N198" s="53"/>
      <c r="O198" s="54"/>
      <c r="P198" s="54"/>
      <c r="Q198" s="54"/>
      <c r="R198" s="54"/>
      <c r="S198" s="55" t="str">
        <f>IF(COUNTA(B198:R198)=0,"",IF(OR(H198="",I198=""),"REVISAR",IF(AND(H198&gt;='Inicio y resumen'!$B$15,H198&lt;='Inicio y resumen'!$B$16,I198&gt;='Inicio y resumen'!$B$15,I198&lt;='Inicio y resumen'!$B$16),"OK","REVISAR")))</f>
        <v/>
      </c>
      <c r="T198" s="55" t="str">
        <f t="shared" si="21"/>
        <v/>
      </c>
      <c r="U198" s="55" t="str">
        <f t="shared" si="22"/>
        <v/>
      </c>
      <c r="V198" s="55" t="str">
        <f t="shared" si="23"/>
        <v/>
      </c>
      <c r="W198" s="51"/>
      <c r="X198" s="56"/>
    </row>
    <row r="199" spans="1:24" ht="15" x14ac:dyDescent="0.25">
      <c r="A199" s="50" t="str">
        <f t="shared" ref="A199:A230" si="24">IF(COUNTA(B199:R199)=0,"",ROW()-6)</f>
        <v/>
      </c>
      <c r="B199" s="51"/>
      <c r="C199" s="51"/>
      <c r="D199" s="51"/>
      <c r="E199" s="51"/>
      <c r="F199" s="51"/>
      <c r="G199" s="51"/>
      <c r="H199" s="52"/>
      <c r="I199" s="52"/>
      <c r="J199" s="53"/>
      <c r="K199" s="53"/>
      <c r="L199" s="53"/>
      <c r="M199" s="53"/>
      <c r="N199" s="53"/>
      <c r="O199" s="54"/>
      <c r="P199" s="54"/>
      <c r="Q199" s="54"/>
      <c r="R199" s="54"/>
      <c r="S199" s="55" t="str">
        <f>IF(COUNTA(B199:R199)=0,"",IF(OR(H199="",I199=""),"REVISAR",IF(AND(H199&gt;='Inicio y resumen'!$B$15,H199&lt;='Inicio y resumen'!$B$16,I199&gt;='Inicio y resumen'!$B$15,I199&lt;='Inicio y resumen'!$B$16),"OK","REVISAR")))</f>
        <v/>
      </c>
      <c r="T199" s="55" t="str">
        <f t="shared" ref="T199:T206" si="25">IF(COUNTA(B199:R199)=0,"",IF(AND(L199&gt;0,M199&gt;0,N199&gt;=0,M199&lt;=L199,N199&lt;=M199),"OK","REVISAR"))</f>
        <v/>
      </c>
      <c r="U199" s="55" t="str">
        <f t="shared" ref="U199:U206" si="26">IF(COUNTA(B199:R199)=0,"",IF(AND(B199&lt;&gt;"",C199&lt;&gt;"",E199&lt;&gt;"",G199&lt;&gt;"",H199&lt;&gt;"",I199&lt;&gt;"",L199&gt;0,M199&gt;0),"OK","FALTAN DATOS"))</f>
        <v/>
      </c>
      <c r="V199" s="55" t="str">
        <f t="shared" ref="V199:V206" si="27">IF(OR(C199="",E199=""),"",IF(COUNTIFS($C$7:$C$206,C199,$E$7:$E$206,E199)&gt;1,"DUPLICADO","OK"))</f>
        <v/>
      </c>
      <c r="W199" s="51"/>
      <c r="X199" s="56"/>
    </row>
    <row r="200" spans="1:24" ht="15" x14ac:dyDescent="0.25">
      <c r="A200" s="50" t="str">
        <f t="shared" si="24"/>
        <v/>
      </c>
      <c r="B200" s="51"/>
      <c r="C200" s="51"/>
      <c r="D200" s="51"/>
      <c r="E200" s="51"/>
      <c r="F200" s="51"/>
      <c r="G200" s="51"/>
      <c r="H200" s="52"/>
      <c r="I200" s="52"/>
      <c r="J200" s="53"/>
      <c r="K200" s="53"/>
      <c r="L200" s="53"/>
      <c r="M200" s="53"/>
      <c r="N200" s="53"/>
      <c r="O200" s="54"/>
      <c r="P200" s="54"/>
      <c r="Q200" s="54"/>
      <c r="R200" s="54"/>
      <c r="S200" s="55" t="str">
        <f>IF(COUNTA(B200:R200)=0,"",IF(OR(H200="",I200=""),"REVISAR",IF(AND(H200&gt;='Inicio y resumen'!$B$15,H200&lt;='Inicio y resumen'!$B$16,I200&gt;='Inicio y resumen'!$B$15,I200&lt;='Inicio y resumen'!$B$16),"OK","REVISAR")))</f>
        <v/>
      </c>
      <c r="T200" s="55" t="str">
        <f t="shared" si="25"/>
        <v/>
      </c>
      <c r="U200" s="55" t="str">
        <f t="shared" si="26"/>
        <v/>
      </c>
      <c r="V200" s="55" t="str">
        <f t="shared" si="27"/>
        <v/>
      </c>
      <c r="W200" s="51"/>
      <c r="X200" s="56"/>
    </row>
    <row r="201" spans="1:24" ht="15" x14ac:dyDescent="0.25">
      <c r="A201" s="50" t="str">
        <f t="shared" si="24"/>
        <v/>
      </c>
      <c r="B201" s="51"/>
      <c r="C201" s="51"/>
      <c r="D201" s="51"/>
      <c r="E201" s="51"/>
      <c r="F201" s="51"/>
      <c r="G201" s="51"/>
      <c r="H201" s="52"/>
      <c r="I201" s="52"/>
      <c r="J201" s="53"/>
      <c r="K201" s="53"/>
      <c r="L201" s="53"/>
      <c r="M201" s="53"/>
      <c r="N201" s="53"/>
      <c r="O201" s="54"/>
      <c r="P201" s="54"/>
      <c r="Q201" s="54"/>
      <c r="R201" s="54"/>
      <c r="S201" s="55" t="str">
        <f>IF(COUNTA(B201:R201)=0,"",IF(OR(H201="",I201=""),"REVISAR",IF(AND(H201&gt;='Inicio y resumen'!$B$15,H201&lt;='Inicio y resumen'!$B$16,I201&gt;='Inicio y resumen'!$B$15,I201&lt;='Inicio y resumen'!$B$16),"OK","REVISAR")))</f>
        <v/>
      </c>
      <c r="T201" s="55" t="str">
        <f t="shared" si="25"/>
        <v/>
      </c>
      <c r="U201" s="55" t="str">
        <f t="shared" si="26"/>
        <v/>
      </c>
      <c r="V201" s="55" t="str">
        <f t="shared" si="27"/>
        <v/>
      </c>
      <c r="W201" s="51"/>
      <c r="X201" s="56"/>
    </row>
    <row r="202" spans="1:24" ht="15" x14ac:dyDescent="0.25">
      <c r="A202" s="50" t="str">
        <f t="shared" si="24"/>
        <v/>
      </c>
      <c r="B202" s="51"/>
      <c r="C202" s="51"/>
      <c r="D202" s="51"/>
      <c r="E202" s="51"/>
      <c r="F202" s="51"/>
      <c r="G202" s="51"/>
      <c r="H202" s="52"/>
      <c r="I202" s="52"/>
      <c r="J202" s="53"/>
      <c r="K202" s="53"/>
      <c r="L202" s="53"/>
      <c r="M202" s="53"/>
      <c r="N202" s="53"/>
      <c r="O202" s="54"/>
      <c r="P202" s="54"/>
      <c r="Q202" s="54"/>
      <c r="R202" s="54"/>
      <c r="S202" s="55" t="str">
        <f>IF(COUNTA(B202:R202)=0,"",IF(OR(H202="",I202=""),"REVISAR",IF(AND(H202&gt;='Inicio y resumen'!$B$15,H202&lt;='Inicio y resumen'!$B$16,I202&gt;='Inicio y resumen'!$B$15,I202&lt;='Inicio y resumen'!$B$16),"OK","REVISAR")))</f>
        <v/>
      </c>
      <c r="T202" s="55" t="str">
        <f t="shared" si="25"/>
        <v/>
      </c>
      <c r="U202" s="55" t="str">
        <f t="shared" si="26"/>
        <v/>
      </c>
      <c r="V202" s="55" t="str">
        <f t="shared" si="27"/>
        <v/>
      </c>
      <c r="W202" s="51"/>
      <c r="X202" s="56"/>
    </row>
    <row r="203" spans="1:24" ht="15" x14ac:dyDescent="0.25">
      <c r="A203" s="50" t="str">
        <f t="shared" si="24"/>
        <v/>
      </c>
      <c r="B203" s="51"/>
      <c r="C203" s="51"/>
      <c r="D203" s="51"/>
      <c r="E203" s="51"/>
      <c r="F203" s="51"/>
      <c r="G203" s="51"/>
      <c r="H203" s="52"/>
      <c r="I203" s="52"/>
      <c r="J203" s="53"/>
      <c r="K203" s="53"/>
      <c r="L203" s="53"/>
      <c r="M203" s="53"/>
      <c r="N203" s="53"/>
      <c r="O203" s="54"/>
      <c r="P203" s="54"/>
      <c r="Q203" s="54"/>
      <c r="R203" s="54"/>
      <c r="S203" s="55" t="str">
        <f>IF(COUNTA(B203:R203)=0,"",IF(OR(H203="",I203=""),"REVISAR",IF(AND(H203&gt;='Inicio y resumen'!$B$15,H203&lt;='Inicio y resumen'!$B$16,I203&gt;='Inicio y resumen'!$B$15,I203&lt;='Inicio y resumen'!$B$16),"OK","REVISAR")))</f>
        <v/>
      </c>
      <c r="T203" s="55" t="str">
        <f t="shared" si="25"/>
        <v/>
      </c>
      <c r="U203" s="55" t="str">
        <f t="shared" si="26"/>
        <v/>
      </c>
      <c r="V203" s="55" t="str">
        <f t="shared" si="27"/>
        <v/>
      </c>
      <c r="W203" s="51"/>
      <c r="X203" s="56"/>
    </row>
    <row r="204" spans="1:24" ht="15" x14ac:dyDescent="0.25">
      <c r="A204" s="50" t="str">
        <f t="shared" si="24"/>
        <v/>
      </c>
      <c r="B204" s="51"/>
      <c r="C204" s="51"/>
      <c r="D204" s="51"/>
      <c r="E204" s="51"/>
      <c r="F204" s="51"/>
      <c r="G204" s="51"/>
      <c r="H204" s="52"/>
      <c r="I204" s="52"/>
      <c r="J204" s="53"/>
      <c r="K204" s="53"/>
      <c r="L204" s="53"/>
      <c r="M204" s="53"/>
      <c r="N204" s="53"/>
      <c r="O204" s="54"/>
      <c r="P204" s="54"/>
      <c r="Q204" s="54"/>
      <c r="R204" s="54"/>
      <c r="S204" s="55" t="str">
        <f>IF(COUNTA(B204:R204)=0,"",IF(OR(H204="",I204=""),"REVISAR",IF(AND(H204&gt;='Inicio y resumen'!$B$15,H204&lt;='Inicio y resumen'!$B$16,I204&gt;='Inicio y resumen'!$B$15,I204&lt;='Inicio y resumen'!$B$16),"OK","REVISAR")))</f>
        <v/>
      </c>
      <c r="T204" s="55" t="str">
        <f t="shared" si="25"/>
        <v/>
      </c>
      <c r="U204" s="55" t="str">
        <f t="shared" si="26"/>
        <v/>
      </c>
      <c r="V204" s="55" t="str">
        <f t="shared" si="27"/>
        <v/>
      </c>
      <c r="W204" s="51"/>
      <c r="X204" s="56"/>
    </row>
    <row r="205" spans="1:24" ht="15" x14ac:dyDescent="0.25">
      <c r="A205" s="50" t="str">
        <f t="shared" si="24"/>
        <v/>
      </c>
      <c r="B205" s="51"/>
      <c r="C205" s="51"/>
      <c r="D205" s="51"/>
      <c r="E205" s="51"/>
      <c r="F205" s="51"/>
      <c r="G205" s="51"/>
      <c r="H205" s="52"/>
      <c r="I205" s="52"/>
      <c r="J205" s="53"/>
      <c r="K205" s="53"/>
      <c r="L205" s="53"/>
      <c r="M205" s="53"/>
      <c r="N205" s="53"/>
      <c r="O205" s="54"/>
      <c r="P205" s="54"/>
      <c r="Q205" s="54"/>
      <c r="R205" s="54"/>
      <c r="S205" s="55" t="str">
        <f>IF(COUNTA(B205:R205)=0,"",IF(OR(H205="",I205=""),"REVISAR",IF(AND(H205&gt;='Inicio y resumen'!$B$15,H205&lt;='Inicio y resumen'!$B$16,I205&gt;='Inicio y resumen'!$B$15,I205&lt;='Inicio y resumen'!$B$16),"OK","REVISAR")))</f>
        <v/>
      </c>
      <c r="T205" s="55" t="str">
        <f t="shared" si="25"/>
        <v/>
      </c>
      <c r="U205" s="55" t="str">
        <f t="shared" si="26"/>
        <v/>
      </c>
      <c r="V205" s="55" t="str">
        <f t="shared" si="27"/>
        <v/>
      </c>
      <c r="W205" s="51"/>
      <c r="X205" s="56"/>
    </row>
    <row r="206" spans="1:24" ht="15" x14ac:dyDescent="0.25">
      <c r="A206" s="57" t="str">
        <f t="shared" si="24"/>
        <v/>
      </c>
      <c r="B206" s="58"/>
      <c r="C206" s="58"/>
      <c r="D206" s="58"/>
      <c r="E206" s="58"/>
      <c r="F206" s="58"/>
      <c r="G206" s="58"/>
      <c r="H206" s="59"/>
      <c r="I206" s="59"/>
      <c r="J206" s="60"/>
      <c r="K206" s="60"/>
      <c r="L206" s="60"/>
      <c r="M206" s="60"/>
      <c r="N206" s="60"/>
      <c r="O206" s="61"/>
      <c r="P206" s="61"/>
      <c r="Q206" s="61"/>
      <c r="R206" s="61"/>
      <c r="S206" s="62" t="str">
        <f>IF(COUNTA(B206:R206)=0,"",IF(OR(H206="",I206=""),"REVISAR",IF(AND(H206&gt;='Inicio y resumen'!$B$15,H206&lt;='Inicio y resumen'!$B$16,I206&gt;='Inicio y resumen'!$B$15,I206&lt;='Inicio y resumen'!$B$16),"OK","REVISAR")))</f>
        <v/>
      </c>
      <c r="T206" s="62" t="str">
        <f t="shared" si="25"/>
        <v/>
      </c>
      <c r="U206" s="62" t="str">
        <f t="shared" si="26"/>
        <v/>
      </c>
      <c r="V206" s="62" t="str">
        <f t="shared" si="27"/>
        <v/>
      </c>
      <c r="W206" s="58"/>
      <c r="X206" s="63"/>
    </row>
  </sheetData>
  <sheetProtection password="E543" sheet="1" objects="1" scenarios="1" selectLockedCells="1" sort="0" autoFilter="0"/>
  <mergeCells count="3">
    <mergeCell ref="A1:X1"/>
    <mergeCell ref="A2:X3"/>
    <mergeCell ref="A4:X4"/>
  </mergeCells>
  <conditionalFormatting sqref="S7:V206">
    <cfRule type="containsText" dxfId="7" priority="2" operator="containsText" text="OK">
      <formula>NOT(ISERROR(SEARCH("OK",S7)))</formula>
    </cfRule>
    <cfRule type="containsText" dxfId="6" priority="3" operator="containsText" text="REVISAR">
      <formula>NOT(ISERROR(SEARCH("REVISAR",S7)))</formula>
    </cfRule>
    <cfRule type="containsText" dxfId="5" priority="4" operator="containsText" text="FALTAN">
      <formula>NOT(ISERROR(SEARCH("FALTAN",S7)))</formula>
    </cfRule>
    <cfRule type="containsText" dxfId="4" priority="5" operator="containsText" text="DUPLICADO">
      <formula>NOT(ISERROR(SEARCH("DUPLICADO",S7)))</formula>
    </cfRule>
  </conditionalFormatting>
  <dataValidations count="3">
    <dataValidation type="list" sqref="B7:B206" xr:uid="{00000000-0002-0000-0200-000000000000}">
      <formula1>INDIRECT("'Resumen imprimible'!$A$17:$A$24")</formula1>
      <formula2>0</formula2>
    </dataValidation>
    <dataValidation type="list" sqref="O7:O206 Q7:R206" xr:uid="{00000000-0002-0000-0200-000001000000}">
      <formula1>"Sí,No,No procede"</formula1>
      <formula2>0</formula2>
    </dataValidation>
    <dataValidation type="list" sqref="P7:P206" xr:uid="{00000000-0002-0000-0200-000002000000}">
      <formula1>"Transferencia bancaria,Cheque / talón / pagaré,Efectivo,Otro"</formula1>
      <formula2>0</formula2>
    </dataValidation>
  </dataValidations>
  <pageMargins left="0.7" right="0.7" top="0.75" bottom="0.75"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6"/>
  <sheetViews>
    <sheetView showGridLines="0" topLeftCell="F1" zoomScaleNormal="100" workbookViewId="0">
      <selection activeCell="J7" activeCellId="1" sqref="A14:A17 J7"/>
    </sheetView>
  </sheetViews>
  <sheetFormatPr baseColWidth="10" defaultColWidth="8.7109375" defaultRowHeight="12.75" x14ac:dyDescent="0.2"/>
  <cols>
    <col min="1" max="1" width="7" customWidth="1"/>
    <col min="2" max="2" width="25" customWidth="1"/>
    <col min="3" max="3" width="28" customWidth="1"/>
    <col min="4" max="4" width="16" customWidth="1"/>
    <col min="5" max="5" width="20" customWidth="1"/>
    <col min="6" max="6" width="32" customWidth="1"/>
    <col min="7" max="7" width="16" customWidth="1"/>
    <col min="8" max="9" width="18" customWidth="1"/>
    <col min="10" max="10" width="17" customWidth="1"/>
    <col min="11" max="11" width="23" customWidth="1"/>
    <col min="12" max="12" width="20" customWidth="1"/>
    <col min="13" max="14" width="18" customWidth="1"/>
  </cols>
  <sheetData>
    <row r="1" spans="1:14" ht="33.950000000000003" customHeight="1" x14ac:dyDescent="0.2">
      <c r="A1" s="98" t="s">
        <v>123</v>
      </c>
      <c r="B1" s="98" t="s">
        <v>123</v>
      </c>
      <c r="C1" s="98" t="s">
        <v>123</v>
      </c>
      <c r="D1" s="98" t="s">
        <v>123</v>
      </c>
      <c r="E1" s="98" t="s">
        <v>123</v>
      </c>
      <c r="F1" s="98" t="s">
        <v>123</v>
      </c>
      <c r="G1" s="98" t="s">
        <v>123</v>
      </c>
      <c r="H1" s="98" t="s">
        <v>123</v>
      </c>
      <c r="I1" s="98" t="s">
        <v>123</v>
      </c>
      <c r="J1" s="98" t="s">
        <v>123</v>
      </c>
      <c r="K1" s="98" t="s">
        <v>123</v>
      </c>
      <c r="L1" s="98" t="s">
        <v>123</v>
      </c>
      <c r="M1" s="98" t="s">
        <v>123</v>
      </c>
      <c r="N1" s="98" t="s">
        <v>123</v>
      </c>
    </row>
    <row r="2" spans="1:14" ht="15" customHeight="1" x14ac:dyDescent="0.2">
      <c r="A2" s="99" t="s">
        <v>124</v>
      </c>
      <c r="B2" s="99" t="s">
        <v>124</v>
      </c>
      <c r="C2" s="99" t="s">
        <v>124</v>
      </c>
      <c r="D2" s="99" t="s">
        <v>124</v>
      </c>
      <c r="E2" s="99" t="s">
        <v>124</v>
      </c>
      <c r="F2" s="99" t="s">
        <v>124</v>
      </c>
      <c r="G2" s="99" t="s">
        <v>124</v>
      </c>
      <c r="H2" s="99" t="s">
        <v>124</v>
      </c>
      <c r="I2" s="99" t="s">
        <v>124</v>
      </c>
      <c r="J2" s="99" t="s">
        <v>124</v>
      </c>
      <c r="K2" s="99" t="s">
        <v>124</v>
      </c>
      <c r="L2" s="99" t="s">
        <v>124</v>
      </c>
      <c r="M2" s="99" t="s">
        <v>124</v>
      </c>
      <c r="N2" s="99" t="s">
        <v>124</v>
      </c>
    </row>
    <row r="3" spans="1:14" x14ac:dyDescent="0.2">
      <c r="A3" s="99" t="s">
        <v>124</v>
      </c>
      <c r="B3" s="99" t="s">
        <v>124</v>
      </c>
      <c r="C3" s="99" t="s">
        <v>124</v>
      </c>
      <c r="D3" s="99" t="s">
        <v>124</v>
      </c>
      <c r="E3" s="99" t="s">
        <v>124</v>
      </c>
      <c r="F3" s="99" t="s">
        <v>124</v>
      </c>
      <c r="G3" s="99" t="s">
        <v>124</v>
      </c>
      <c r="H3" s="99" t="s">
        <v>124</v>
      </c>
      <c r="I3" s="99" t="s">
        <v>124</v>
      </c>
      <c r="J3" s="99" t="s">
        <v>124</v>
      </c>
      <c r="K3" s="99" t="s">
        <v>124</v>
      </c>
      <c r="L3" s="99" t="s">
        <v>124</v>
      </c>
      <c r="M3" s="99" t="s">
        <v>124</v>
      </c>
      <c r="N3" s="99" t="s">
        <v>124</v>
      </c>
    </row>
    <row r="4" spans="1:14" ht="15" x14ac:dyDescent="0.2">
      <c r="A4" s="100" t="str">
        <f>"Otra financiación considerada "&amp;TEXT(SUM($L$7:$L$106),"#,##0.00 €")&amp;" · de la cual ayudas/subvenciones "&amp;TEXT(SUM($M$7:$M$106),"#,##0.00 €")</f>
        <v>Otra financiación considerada ,000 € · de la cual ayudas/subvenciones ,000 €</v>
      </c>
      <c r="B4" s="100"/>
      <c r="C4" s="100"/>
      <c r="D4" s="100"/>
      <c r="E4" s="100"/>
      <c r="F4" s="100"/>
      <c r="G4" s="100"/>
      <c r="H4" s="100"/>
      <c r="I4" s="100"/>
      <c r="J4" s="100"/>
      <c r="K4" s="100"/>
      <c r="L4" s="100"/>
      <c r="M4" s="100"/>
      <c r="N4" s="100"/>
    </row>
    <row r="6" spans="1:14" ht="54" customHeight="1" x14ac:dyDescent="0.2">
      <c r="A6" s="42" t="s">
        <v>99</v>
      </c>
      <c r="B6" s="42" t="s">
        <v>125</v>
      </c>
      <c r="C6" s="42" t="s">
        <v>126</v>
      </c>
      <c r="D6" s="42" t="s">
        <v>127</v>
      </c>
      <c r="E6" s="42" t="s">
        <v>128</v>
      </c>
      <c r="F6" s="42" t="s">
        <v>129</v>
      </c>
      <c r="G6" s="42" t="s">
        <v>130</v>
      </c>
      <c r="H6" s="42" t="s">
        <v>131</v>
      </c>
      <c r="I6" s="42" t="s">
        <v>132</v>
      </c>
      <c r="J6" s="42" t="s">
        <v>133</v>
      </c>
      <c r="K6" s="42" t="s">
        <v>134</v>
      </c>
      <c r="L6" s="42" t="s">
        <v>135</v>
      </c>
      <c r="M6" s="42" t="s">
        <v>136</v>
      </c>
      <c r="N6" s="42" t="s">
        <v>137</v>
      </c>
    </row>
    <row r="7" spans="1:14" ht="15" x14ac:dyDescent="0.25">
      <c r="A7" s="64" t="str">
        <f t="shared" ref="A7:A38" si="0">IF(COUNTA(B7:K7)=0,"",ROW()-6)</f>
        <v/>
      </c>
      <c r="B7" s="44"/>
      <c r="C7" s="44"/>
      <c r="D7" s="44"/>
      <c r="E7" s="44"/>
      <c r="F7" s="44"/>
      <c r="G7" s="46"/>
      <c r="H7" s="65"/>
      <c r="I7" s="65"/>
      <c r="J7" s="44"/>
      <c r="K7" s="44"/>
      <c r="L7" s="66">
        <f t="shared" ref="L7:L38" si="1">IF(OR(G7="",K7="Renunciado / no aplicado"),0,G7)</f>
        <v>0</v>
      </c>
      <c r="M7" s="66">
        <f t="shared" ref="M7:M38" si="2">IF(AND(J7="Sí",K7&lt;&gt;"Renunciado / no aplicado"),G7,0)</f>
        <v>0</v>
      </c>
      <c r="N7" s="67" t="str">
        <f t="shared" ref="N7:N38" si="3">IF(COUNTA(B7:K7)=0,"",IF(AND(B7&lt;&gt;"",C7&lt;&gt;"",G7&gt;0,J7&lt;&gt;"",K7&lt;&gt;""),"OK","FALTAN DATOS"))</f>
        <v/>
      </c>
    </row>
    <row r="8" spans="1:14" ht="15" x14ac:dyDescent="0.25">
      <c r="A8" s="68" t="str">
        <f t="shared" si="0"/>
        <v/>
      </c>
      <c r="B8" s="51"/>
      <c r="C8" s="51"/>
      <c r="D8" s="51"/>
      <c r="E8" s="51"/>
      <c r="F8" s="51"/>
      <c r="G8" s="53"/>
      <c r="H8" s="69"/>
      <c r="I8" s="69"/>
      <c r="J8" s="51"/>
      <c r="K8" s="51"/>
      <c r="L8" s="70">
        <f t="shared" si="1"/>
        <v>0</v>
      </c>
      <c r="M8" s="70">
        <f t="shared" si="2"/>
        <v>0</v>
      </c>
      <c r="N8" s="71" t="str">
        <f t="shared" si="3"/>
        <v/>
      </c>
    </row>
    <row r="9" spans="1:14" ht="15" x14ac:dyDescent="0.25">
      <c r="A9" s="68" t="str">
        <f t="shared" si="0"/>
        <v/>
      </c>
      <c r="B9" s="51"/>
      <c r="C9" s="51"/>
      <c r="D9" s="51"/>
      <c r="E9" s="51"/>
      <c r="F9" s="51"/>
      <c r="G9" s="53"/>
      <c r="H9" s="69"/>
      <c r="I9" s="69"/>
      <c r="J9" s="51"/>
      <c r="K9" s="51"/>
      <c r="L9" s="70">
        <f t="shared" si="1"/>
        <v>0</v>
      </c>
      <c r="M9" s="70">
        <f t="shared" si="2"/>
        <v>0</v>
      </c>
      <c r="N9" s="71" t="str">
        <f t="shared" si="3"/>
        <v/>
      </c>
    </row>
    <row r="10" spans="1:14" ht="15" x14ac:dyDescent="0.25">
      <c r="A10" s="68" t="str">
        <f t="shared" si="0"/>
        <v/>
      </c>
      <c r="B10" s="51"/>
      <c r="C10" s="51"/>
      <c r="D10" s="51"/>
      <c r="E10" s="51"/>
      <c r="F10" s="51"/>
      <c r="G10" s="53"/>
      <c r="H10" s="69"/>
      <c r="I10" s="69"/>
      <c r="J10" s="51"/>
      <c r="K10" s="51"/>
      <c r="L10" s="70">
        <f t="shared" si="1"/>
        <v>0</v>
      </c>
      <c r="M10" s="70">
        <f t="shared" si="2"/>
        <v>0</v>
      </c>
      <c r="N10" s="71" t="str">
        <f t="shared" si="3"/>
        <v/>
      </c>
    </row>
    <row r="11" spans="1:14" ht="15" x14ac:dyDescent="0.25">
      <c r="A11" s="68" t="str">
        <f t="shared" si="0"/>
        <v/>
      </c>
      <c r="B11" s="51"/>
      <c r="C11" s="51"/>
      <c r="D11" s="51"/>
      <c r="E11" s="51"/>
      <c r="F11" s="51"/>
      <c r="G11" s="53"/>
      <c r="H11" s="69"/>
      <c r="I11" s="69"/>
      <c r="J11" s="51"/>
      <c r="K11" s="51"/>
      <c r="L11" s="70">
        <f t="shared" si="1"/>
        <v>0</v>
      </c>
      <c r="M11" s="70">
        <f t="shared" si="2"/>
        <v>0</v>
      </c>
      <c r="N11" s="71" t="str">
        <f t="shared" si="3"/>
        <v/>
      </c>
    </row>
    <row r="12" spans="1:14" ht="15" x14ac:dyDescent="0.25">
      <c r="A12" s="68" t="str">
        <f t="shared" si="0"/>
        <v/>
      </c>
      <c r="B12" s="51"/>
      <c r="C12" s="51"/>
      <c r="D12" s="51"/>
      <c r="E12" s="51"/>
      <c r="F12" s="51"/>
      <c r="G12" s="53"/>
      <c r="H12" s="69"/>
      <c r="I12" s="69"/>
      <c r="J12" s="51"/>
      <c r="K12" s="51"/>
      <c r="L12" s="70">
        <f t="shared" si="1"/>
        <v>0</v>
      </c>
      <c r="M12" s="70">
        <f t="shared" si="2"/>
        <v>0</v>
      </c>
      <c r="N12" s="71" t="str">
        <f t="shared" si="3"/>
        <v/>
      </c>
    </row>
    <row r="13" spans="1:14" ht="15" x14ac:dyDescent="0.25">
      <c r="A13" s="68" t="str">
        <f t="shared" si="0"/>
        <v/>
      </c>
      <c r="B13" s="51"/>
      <c r="C13" s="51"/>
      <c r="D13" s="51"/>
      <c r="E13" s="51"/>
      <c r="F13" s="51"/>
      <c r="G13" s="53"/>
      <c r="H13" s="69"/>
      <c r="I13" s="69"/>
      <c r="J13" s="51"/>
      <c r="K13" s="51"/>
      <c r="L13" s="70">
        <f t="shared" si="1"/>
        <v>0</v>
      </c>
      <c r="M13" s="70">
        <f t="shared" si="2"/>
        <v>0</v>
      </c>
      <c r="N13" s="71" t="str">
        <f t="shared" si="3"/>
        <v/>
      </c>
    </row>
    <row r="14" spans="1:14" ht="15" x14ac:dyDescent="0.25">
      <c r="A14" s="68" t="str">
        <f t="shared" si="0"/>
        <v/>
      </c>
      <c r="B14" s="51"/>
      <c r="C14" s="51"/>
      <c r="D14" s="51"/>
      <c r="E14" s="51"/>
      <c r="F14" s="51"/>
      <c r="G14" s="53"/>
      <c r="H14" s="69"/>
      <c r="I14" s="69"/>
      <c r="J14" s="51"/>
      <c r="K14" s="51"/>
      <c r="L14" s="70">
        <f t="shared" si="1"/>
        <v>0</v>
      </c>
      <c r="M14" s="70">
        <f t="shared" si="2"/>
        <v>0</v>
      </c>
      <c r="N14" s="71" t="str">
        <f t="shared" si="3"/>
        <v/>
      </c>
    </row>
    <row r="15" spans="1:14" ht="15" x14ac:dyDescent="0.25">
      <c r="A15" s="68" t="str">
        <f t="shared" si="0"/>
        <v/>
      </c>
      <c r="B15" s="51"/>
      <c r="C15" s="51"/>
      <c r="D15" s="51"/>
      <c r="E15" s="51"/>
      <c r="F15" s="51"/>
      <c r="G15" s="53"/>
      <c r="H15" s="69"/>
      <c r="I15" s="69"/>
      <c r="J15" s="51"/>
      <c r="K15" s="51"/>
      <c r="L15" s="70">
        <f t="shared" si="1"/>
        <v>0</v>
      </c>
      <c r="M15" s="70">
        <f t="shared" si="2"/>
        <v>0</v>
      </c>
      <c r="N15" s="71" t="str">
        <f t="shared" si="3"/>
        <v/>
      </c>
    </row>
    <row r="16" spans="1:14" ht="15" x14ac:dyDescent="0.25">
      <c r="A16" s="68" t="str">
        <f t="shared" si="0"/>
        <v/>
      </c>
      <c r="B16" s="51"/>
      <c r="C16" s="51"/>
      <c r="D16" s="51"/>
      <c r="E16" s="51"/>
      <c r="F16" s="51"/>
      <c r="G16" s="53"/>
      <c r="H16" s="69"/>
      <c r="I16" s="69"/>
      <c r="J16" s="51"/>
      <c r="K16" s="51"/>
      <c r="L16" s="70">
        <f t="shared" si="1"/>
        <v>0</v>
      </c>
      <c r="M16" s="70">
        <f t="shared" si="2"/>
        <v>0</v>
      </c>
      <c r="N16" s="71" t="str">
        <f t="shared" si="3"/>
        <v/>
      </c>
    </row>
    <row r="17" spans="1:14" ht="15" x14ac:dyDescent="0.25">
      <c r="A17" s="68" t="str">
        <f t="shared" si="0"/>
        <v/>
      </c>
      <c r="B17" s="51"/>
      <c r="C17" s="51"/>
      <c r="D17" s="51"/>
      <c r="E17" s="51"/>
      <c r="F17" s="51"/>
      <c r="G17" s="53"/>
      <c r="H17" s="69"/>
      <c r="I17" s="69"/>
      <c r="J17" s="51"/>
      <c r="K17" s="51"/>
      <c r="L17" s="70">
        <f t="shared" si="1"/>
        <v>0</v>
      </c>
      <c r="M17" s="70">
        <f t="shared" si="2"/>
        <v>0</v>
      </c>
      <c r="N17" s="71" t="str">
        <f t="shared" si="3"/>
        <v/>
      </c>
    </row>
    <row r="18" spans="1:14" ht="15" x14ac:dyDescent="0.25">
      <c r="A18" s="68" t="str">
        <f t="shared" si="0"/>
        <v/>
      </c>
      <c r="B18" s="51"/>
      <c r="C18" s="51"/>
      <c r="D18" s="51"/>
      <c r="E18" s="51"/>
      <c r="F18" s="51"/>
      <c r="G18" s="53"/>
      <c r="H18" s="69"/>
      <c r="I18" s="69"/>
      <c r="J18" s="51"/>
      <c r="K18" s="51"/>
      <c r="L18" s="70">
        <f t="shared" si="1"/>
        <v>0</v>
      </c>
      <c r="M18" s="70">
        <f t="shared" si="2"/>
        <v>0</v>
      </c>
      <c r="N18" s="71" t="str">
        <f t="shared" si="3"/>
        <v/>
      </c>
    </row>
    <row r="19" spans="1:14" ht="15" x14ac:dyDescent="0.25">
      <c r="A19" s="68" t="str">
        <f t="shared" si="0"/>
        <v/>
      </c>
      <c r="B19" s="51"/>
      <c r="C19" s="51"/>
      <c r="D19" s="51"/>
      <c r="E19" s="51"/>
      <c r="F19" s="51"/>
      <c r="G19" s="53"/>
      <c r="H19" s="69"/>
      <c r="I19" s="69"/>
      <c r="J19" s="51"/>
      <c r="K19" s="51"/>
      <c r="L19" s="70">
        <f t="shared" si="1"/>
        <v>0</v>
      </c>
      <c r="M19" s="70">
        <f t="shared" si="2"/>
        <v>0</v>
      </c>
      <c r="N19" s="71" t="str">
        <f t="shared" si="3"/>
        <v/>
      </c>
    </row>
    <row r="20" spans="1:14" ht="15" x14ac:dyDescent="0.25">
      <c r="A20" s="68" t="str">
        <f t="shared" si="0"/>
        <v/>
      </c>
      <c r="B20" s="51"/>
      <c r="C20" s="51"/>
      <c r="D20" s="51"/>
      <c r="E20" s="51"/>
      <c r="F20" s="51"/>
      <c r="G20" s="53"/>
      <c r="H20" s="69"/>
      <c r="I20" s="69"/>
      <c r="J20" s="51"/>
      <c r="K20" s="51"/>
      <c r="L20" s="70">
        <f t="shared" si="1"/>
        <v>0</v>
      </c>
      <c r="M20" s="70">
        <f t="shared" si="2"/>
        <v>0</v>
      </c>
      <c r="N20" s="71" t="str">
        <f t="shared" si="3"/>
        <v/>
      </c>
    </row>
    <row r="21" spans="1:14" ht="15" x14ac:dyDescent="0.25">
      <c r="A21" s="68" t="str">
        <f t="shared" si="0"/>
        <v/>
      </c>
      <c r="B21" s="51"/>
      <c r="C21" s="51"/>
      <c r="D21" s="51"/>
      <c r="E21" s="51"/>
      <c r="F21" s="51"/>
      <c r="G21" s="53"/>
      <c r="H21" s="69"/>
      <c r="I21" s="69"/>
      <c r="J21" s="51"/>
      <c r="K21" s="51"/>
      <c r="L21" s="70">
        <f t="shared" si="1"/>
        <v>0</v>
      </c>
      <c r="M21" s="70">
        <f t="shared" si="2"/>
        <v>0</v>
      </c>
      <c r="N21" s="71" t="str">
        <f t="shared" si="3"/>
        <v/>
      </c>
    </row>
    <row r="22" spans="1:14" ht="15" x14ac:dyDescent="0.25">
      <c r="A22" s="68" t="str">
        <f t="shared" si="0"/>
        <v/>
      </c>
      <c r="B22" s="51"/>
      <c r="C22" s="51"/>
      <c r="D22" s="51"/>
      <c r="E22" s="51"/>
      <c r="F22" s="51"/>
      <c r="G22" s="53"/>
      <c r="H22" s="69"/>
      <c r="I22" s="69"/>
      <c r="J22" s="51"/>
      <c r="K22" s="51"/>
      <c r="L22" s="70">
        <f t="shared" si="1"/>
        <v>0</v>
      </c>
      <c r="M22" s="70">
        <f t="shared" si="2"/>
        <v>0</v>
      </c>
      <c r="N22" s="71" t="str">
        <f t="shared" si="3"/>
        <v/>
      </c>
    </row>
    <row r="23" spans="1:14" ht="15" x14ac:dyDescent="0.25">
      <c r="A23" s="68" t="str">
        <f t="shared" si="0"/>
        <v/>
      </c>
      <c r="B23" s="51"/>
      <c r="C23" s="51"/>
      <c r="D23" s="51"/>
      <c r="E23" s="51"/>
      <c r="F23" s="51"/>
      <c r="G23" s="53"/>
      <c r="H23" s="69"/>
      <c r="I23" s="69"/>
      <c r="J23" s="51"/>
      <c r="K23" s="51"/>
      <c r="L23" s="70">
        <f t="shared" si="1"/>
        <v>0</v>
      </c>
      <c r="M23" s="70">
        <f t="shared" si="2"/>
        <v>0</v>
      </c>
      <c r="N23" s="71" t="str">
        <f t="shared" si="3"/>
        <v/>
      </c>
    </row>
    <row r="24" spans="1:14" ht="15" x14ac:dyDescent="0.25">
      <c r="A24" s="68" t="str">
        <f t="shared" si="0"/>
        <v/>
      </c>
      <c r="B24" s="51"/>
      <c r="C24" s="51"/>
      <c r="D24" s="51"/>
      <c r="E24" s="51"/>
      <c r="F24" s="51"/>
      <c r="G24" s="53"/>
      <c r="H24" s="69"/>
      <c r="I24" s="69"/>
      <c r="J24" s="51"/>
      <c r="K24" s="51"/>
      <c r="L24" s="70">
        <f t="shared" si="1"/>
        <v>0</v>
      </c>
      <c r="M24" s="70">
        <f t="shared" si="2"/>
        <v>0</v>
      </c>
      <c r="N24" s="71" t="str">
        <f t="shared" si="3"/>
        <v/>
      </c>
    </row>
    <row r="25" spans="1:14" ht="15" x14ac:dyDescent="0.25">
      <c r="A25" s="68" t="str">
        <f t="shared" si="0"/>
        <v/>
      </c>
      <c r="B25" s="51"/>
      <c r="C25" s="51"/>
      <c r="D25" s="51"/>
      <c r="E25" s="51"/>
      <c r="F25" s="51"/>
      <c r="G25" s="53"/>
      <c r="H25" s="69"/>
      <c r="I25" s="69"/>
      <c r="J25" s="51"/>
      <c r="K25" s="51"/>
      <c r="L25" s="70">
        <f t="shared" si="1"/>
        <v>0</v>
      </c>
      <c r="M25" s="70">
        <f t="shared" si="2"/>
        <v>0</v>
      </c>
      <c r="N25" s="71" t="str">
        <f t="shared" si="3"/>
        <v/>
      </c>
    </row>
    <row r="26" spans="1:14" ht="15" x14ac:dyDescent="0.25">
      <c r="A26" s="68" t="str">
        <f t="shared" si="0"/>
        <v/>
      </c>
      <c r="B26" s="51"/>
      <c r="C26" s="51"/>
      <c r="D26" s="51"/>
      <c r="E26" s="51"/>
      <c r="F26" s="51"/>
      <c r="G26" s="53"/>
      <c r="H26" s="69"/>
      <c r="I26" s="69"/>
      <c r="J26" s="51"/>
      <c r="K26" s="51"/>
      <c r="L26" s="70">
        <f t="shared" si="1"/>
        <v>0</v>
      </c>
      <c r="M26" s="70">
        <f t="shared" si="2"/>
        <v>0</v>
      </c>
      <c r="N26" s="71" t="str">
        <f t="shared" si="3"/>
        <v/>
      </c>
    </row>
    <row r="27" spans="1:14" ht="15" x14ac:dyDescent="0.25">
      <c r="A27" s="68" t="str">
        <f t="shared" si="0"/>
        <v/>
      </c>
      <c r="B27" s="51"/>
      <c r="C27" s="51"/>
      <c r="D27" s="51"/>
      <c r="E27" s="51"/>
      <c r="F27" s="51"/>
      <c r="G27" s="53"/>
      <c r="H27" s="69"/>
      <c r="I27" s="69"/>
      <c r="J27" s="51"/>
      <c r="K27" s="51"/>
      <c r="L27" s="70">
        <f t="shared" si="1"/>
        <v>0</v>
      </c>
      <c r="M27" s="70">
        <f t="shared" si="2"/>
        <v>0</v>
      </c>
      <c r="N27" s="71" t="str">
        <f t="shared" si="3"/>
        <v/>
      </c>
    </row>
    <row r="28" spans="1:14" ht="15" x14ac:dyDescent="0.25">
      <c r="A28" s="68" t="str">
        <f t="shared" si="0"/>
        <v/>
      </c>
      <c r="B28" s="51"/>
      <c r="C28" s="51"/>
      <c r="D28" s="51"/>
      <c r="E28" s="51"/>
      <c r="F28" s="51"/>
      <c r="G28" s="53"/>
      <c r="H28" s="69"/>
      <c r="I28" s="69"/>
      <c r="J28" s="51"/>
      <c r="K28" s="51"/>
      <c r="L28" s="70">
        <f t="shared" si="1"/>
        <v>0</v>
      </c>
      <c r="M28" s="70">
        <f t="shared" si="2"/>
        <v>0</v>
      </c>
      <c r="N28" s="71" t="str">
        <f t="shared" si="3"/>
        <v/>
      </c>
    </row>
    <row r="29" spans="1:14" ht="15" x14ac:dyDescent="0.25">
      <c r="A29" s="68" t="str">
        <f t="shared" si="0"/>
        <v/>
      </c>
      <c r="B29" s="51"/>
      <c r="C29" s="51"/>
      <c r="D29" s="51"/>
      <c r="E29" s="51"/>
      <c r="F29" s="51"/>
      <c r="G29" s="53"/>
      <c r="H29" s="69"/>
      <c r="I29" s="69"/>
      <c r="J29" s="51"/>
      <c r="K29" s="51"/>
      <c r="L29" s="70">
        <f t="shared" si="1"/>
        <v>0</v>
      </c>
      <c r="M29" s="70">
        <f t="shared" si="2"/>
        <v>0</v>
      </c>
      <c r="N29" s="71" t="str">
        <f t="shared" si="3"/>
        <v/>
      </c>
    </row>
    <row r="30" spans="1:14" ht="15" x14ac:dyDescent="0.25">
      <c r="A30" s="68" t="str">
        <f t="shared" si="0"/>
        <v/>
      </c>
      <c r="B30" s="51"/>
      <c r="C30" s="51"/>
      <c r="D30" s="51"/>
      <c r="E30" s="51"/>
      <c r="F30" s="51"/>
      <c r="G30" s="53"/>
      <c r="H30" s="69"/>
      <c r="I30" s="69"/>
      <c r="J30" s="51"/>
      <c r="K30" s="51"/>
      <c r="L30" s="70">
        <f t="shared" si="1"/>
        <v>0</v>
      </c>
      <c r="M30" s="70">
        <f t="shared" si="2"/>
        <v>0</v>
      </c>
      <c r="N30" s="71" t="str">
        <f t="shared" si="3"/>
        <v/>
      </c>
    </row>
    <row r="31" spans="1:14" ht="15" x14ac:dyDescent="0.25">
      <c r="A31" s="68" t="str">
        <f t="shared" si="0"/>
        <v/>
      </c>
      <c r="B31" s="51"/>
      <c r="C31" s="51"/>
      <c r="D31" s="51"/>
      <c r="E31" s="51"/>
      <c r="F31" s="51"/>
      <c r="G31" s="53"/>
      <c r="H31" s="69"/>
      <c r="I31" s="69"/>
      <c r="J31" s="51"/>
      <c r="K31" s="51"/>
      <c r="L31" s="70">
        <f t="shared" si="1"/>
        <v>0</v>
      </c>
      <c r="M31" s="70">
        <f t="shared" si="2"/>
        <v>0</v>
      </c>
      <c r="N31" s="71" t="str">
        <f t="shared" si="3"/>
        <v/>
      </c>
    </row>
    <row r="32" spans="1:14" ht="15" x14ac:dyDescent="0.25">
      <c r="A32" s="68" t="str">
        <f t="shared" si="0"/>
        <v/>
      </c>
      <c r="B32" s="51"/>
      <c r="C32" s="51"/>
      <c r="D32" s="51"/>
      <c r="E32" s="51"/>
      <c r="F32" s="51"/>
      <c r="G32" s="53"/>
      <c r="H32" s="69"/>
      <c r="I32" s="69"/>
      <c r="J32" s="51"/>
      <c r="K32" s="51"/>
      <c r="L32" s="70">
        <f t="shared" si="1"/>
        <v>0</v>
      </c>
      <c r="M32" s="70">
        <f t="shared" si="2"/>
        <v>0</v>
      </c>
      <c r="N32" s="71" t="str">
        <f t="shared" si="3"/>
        <v/>
      </c>
    </row>
    <row r="33" spans="1:14" ht="15" x14ac:dyDescent="0.25">
      <c r="A33" s="68" t="str">
        <f t="shared" si="0"/>
        <v/>
      </c>
      <c r="B33" s="51"/>
      <c r="C33" s="51"/>
      <c r="D33" s="51"/>
      <c r="E33" s="51"/>
      <c r="F33" s="51"/>
      <c r="G33" s="53"/>
      <c r="H33" s="69"/>
      <c r="I33" s="69"/>
      <c r="J33" s="51"/>
      <c r="K33" s="51"/>
      <c r="L33" s="70">
        <f t="shared" si="1"/>
        <v>0</v>
      </c>
      <c r="M33" s="70">
        <f t="shared" si="2"/>
        <v>0</v>
      </c>
      <c r="N33" s="71" t="str">
        <f t="shared" si="3"/>
        <v/>
      </c>
    </row>
    <row r="34" spans="1:14" ht="15" x14ac:dyDescent="0.25">
      <c r="A34" s="68" t="str">
        <f t="shared" si="0"/>
        <v/>
      </c>
      <c r="B34" s="51"/>
      <c r="C34" s="51"/>
      <c r="D34" s="51"/>
      <c r="E34" s="51"/>
      <c r="F34" s="51"/>
      <c r="G34" s="53"/>
      <c r="H34" s="69"/>
      <c r="I34" s="69"/>
      <c r="J34" s="51"/>
      <c r="K34" s="51"/>
      <c r="L34" s="70">
        <f t="shared" si="1"/>
        <v>0</v>
      </c>
      <c r="M34" s="70">
        <f t="shared" si="2"/>
        <v>0</v>
      </c>
      <c r="N34" s="71" t="str">
        <f t="shared" si="3"/>
        <v/>
      </c>
    </row>
    <row r="35" spans="1:14" ht="15" x14ac:dyDescent="0.25">
      <c r="A35" s="68" t="str">
        <f t="shared" si="0"/>
        <v/>
      </c>
      <c r="B35" s="51"/>
      <c r="C35" s="51"/>
      <c r="D35" s="51"/>
      <c r="E35" s="51"/>
      <c r="F35" s="51"/>
      <c r="G35" s="53"/>
      <c r="H35" s="69"/>
      <c r="I35" s="69"/>
      <c r="J35" s="51"/>
      <c r="K35" s="51"/>
      <c r="L35" s="70">
        <f t="shared" si="1"/>
        <v>0</v>
      </c>
      <c r="M35" s="70">
        <f t="shared" si="2"/>
        <v>0</v>
      </c>
      <c r="N35" s="71" t="str">
        <f t="shared" si="3"/>
        <v/>
      </c>
    </row>
    <row r="36" spans="1:14" ht="15" x14ac:dyDescent="0.25">
      <c r="A36" s="68" t="str">
        <f t="shared" si="0"/>
        <v/>
      </c>
      <c r="B36" s="51"/>
      <c r="C36" s="51"/>
      <c r="D36" s="51"/>
      <c r="E36" s="51"/>
      <c r="F36" s="51"/>
      <c r="G36" s="53"/>
      <c r="H36" s="69"/>
      <c r="I36" s="69"/>
      <c r="J36" s="51"/>
      <c r="K36" s="51"/>
      <c r="L36" s="70">
        <f t="shared" si="1"/>
        <v>0</v>
      </c>
      <c r="M36" s="70">
        <f t="shared" si="2"/>
        <v>0</v>
      </c>
      <c r="N36" s="71" t="str">
        <f t="shared" si="3"/>
        <v/>
      </c>
    </row>
    <row r="37" spans="1:14" ht="15" x14ac:dyDescent="0.25">
      <c r="A37" s="68" t="str">
        <f t="shared" si="0"/>
        <v/>
      </c>
      <c r="B37" s="51"/>
      <c r="C37" s="51"/>
      <c r="D37" s="51"/>
      <c r="E37" s="51"/>
      <c r="F37" s="51"/>
      <c r="G37" s="53"/>
      <c r="H37" s="69"/>
      <c r="I37" s="69"/>
      <c r="J37" s="51"/>
      <c r="K37" s="51"/>
      <c r="L37" s="70">
        <f t="shared" si="1"/>
        <v>0</v>
      </c>
      <c r="M37" s="70">
        <f t="shared" si="2"/>
        <v>0</v>
      </c>
      <c r="N37" s="71" t="str">
        <f t="shared" si="3"/>
        <v/>
      </c>
    </row>
    <row r="38" spans="1:14" ht="15" x14ac:dyDescent="0.25">
      <c r="A38" s="68" t="str">
        <f t="shared" si="0"/>
        <v/>
      </c>
      <c r="B38" s="51"/>
      <c r="C38" s="51"/>
      <c r="D38" s="51"/>
      <c r="E38" s="51"/>
      <c r="F38" s="51"/>
      <c r="G38" s="53"/>
      <c r="H38" s="69"/>
      <c r="I38" s="69"/>
      <c r="J38" s="51"/>
      <c r="K38" s="51"/>
      <c r="L38" s="70">
        <f t="shared" si="1"/>
        <v>0</v>
      </c>
      <c r="M38" s="70">
        <f t="shared" si="2"/>
        <v>0</v>
      </c>
      <c r="N38" s="71" t="str">
        <f t="shared" si="3"/>
        <v/>
      </c>
    </row>
    <row r="39" spans="1:14" ht="15" x14ac:dyDescent="0.25">
      <c r="A39" s="68" t="str">
        <f t="shared" ref="A39:A70" si="4">IF(COUNTA(B39:K39)=0,"",ROW()-6)</f>
        <v/>
      </c>
      <c r="B39" s="51"/>
      <c r="C39" s="51"/>
      <c r="D39" s="51"/>
      <c r="E39" s="51"/>
      <c r="F39" s="51"/>
      <c r="G39" s="53"/>
      <c r="H39" s="69"/>
      <c r="I39" s="69"/>
      <c r="J39" s="51"/>
      <c r="K39" s="51"/>
      <c r="L39" s="70">
        <f t="shared" ref="L39:L70" si="5">IF(OR(G39="",K39="Renunciado / no aplicado"),0,G39)</f>
        <v>0</v>
      </c>
      <c r="M39" s="70">
        <f t="shared" ref="M39:M70" si="6">IF(AND(J39="Sí",K39&lt;&gt;"Renunciado / no aplicado"),G39,0)</f>
        <v>0</v>
      </c>
      <c r="N39" s="71" t="str">
        <f t="shared" ref="N39:N70" si="7">IF(COUNTA(B39:K39)=0,"",IF(AND(B39&lt;&gt;"",C39&lt;&gt;"",G39&gt;0,J39&lt;&gt;"",K39&lt;&gt;""),"OK","FALTAN DATOS"))</f>
        <v/>
      </c>
    </row>
    <row r="40" spans="1:14" ht="15" x14ac:dyDescent="0.25">
      <c r="A40" s="68" t="str">
        <f t="shared" si="4"/>
        <v/>
      </c>
      <c r="B40" s="51"/>
      <c r="C40" s="51"/>
      <c r="D40" s="51"/>
      <c r="E40" s="51"/>
      <c r="F40" s="51"/>
      <c r="G40" s="53"/>
      <c r="H40" s="69"/>
      <c r="I40" s="69"/>
      <c r="J40" s="51"/>
      <c r="K40" s="51"/>
      <c r="L40" s="70">
        <f t="shared" si="5"/>
        <v>0</v>
      </c>
      <c r="M40" s="70">
        <f t="shared" si="6"/>
        <v>0</v>
      </c>
      <c r="N40" s="71" t="str">
        <f t="shared" si="7"/>
        <v/>
      </c>
    </row>
    <row r="41" spans="1:14" ht="15" x14ac:dyDescent="0.25">
      <c r="A41" s="68" t="str">
        <f t="shared" si="4"/>
        <v/>
      </c>
      <c r="B41" s="51"/>
      <c r="C41" s="51"/>
      <c r="D41" s="51"/>
      <c r="E41" s="51"/>
      <c r="F41" s="51"/>
      <c r="G41" s="53"/>
      <c r="H41" s="69"/>
      <c r="I41" s="69"/>
      <c r="J41" s="51"/>
      <c r="K41" s="51"/>
      <c r="L41" s="70">
        <f t="shared" si="5"/>
        <v>0</v>
      </c>
      <c r="M41" s="70">
        <f t="shared" si="6"/>
        <v>0</v>
      </c>
      <c r="N41" s="71" t="str">
        <f t="shared" si="7"/>
        <v/>
      </c>
    </row>
    <row r="42" spans="1:14" ht="15" x14ac:dyDescent="0.25">
      <c r="A42" s="68" t="str">
        <f t="shared" si="4"/>
        <v/>
      </c>
      <c r="B42" s="51"/>
      <c r="C42" s="51"/>
      <c r="D42" s="51"/>
      <c r="E42" s="51"/>
      <c r="F42" s="51"/>
      <c r="G42" s="53"/>
      <c r="H42" s="69"/>
      <c r="I42" s="69"/>
      <c r="J42" s="51"/>
      <c r="K42" s="51"/>
      <c r="L42" s="70">
        <f t="shared" si="5"/>
        <v>0</v>
      </c>
      <c r="M42" s="70">
        <f t="shared" si="6"/>
        <v>0</v>
      </c>
      <c r="N42" s="71" t="str">
        <f t="shared" si="7"/>
        <v/>
      </c>
    </row>
    <row r="43" spans="1:14" ht="15" x14ac:dyDescent="0.25">
      <c r="A43" s="68" t="str">
        <f t="shared" si="4"/>
        <v/>
      </c>
      <c r="B43" s="51"/>
      <c r="C43" s="51"/>
      <c r="D43" s="51"/>
      <c r="E43" s="51"/>
      <c r="F43" s="51"/>
      <c r="G43" s="53"/>
      <c r="H43" s="69"/>
      <c r="I43" s="69"/>
      <c r="J43" s="51"/>
      <c r="K43" s="51"/>
      <c r="L43" s="70">
        <f t="shared" si="5"/>
        <v>0</v>
      </c>
      <c r="M43" s="70">
        <f t="shared" si="6"/>
        <v>0</v>
      </c>
      <c r="N43" s="71" t="str">
        <f t="shared" si="7"/>
        <v/>
      </c>
    </row>
    <row r="44" spans="1:14" ht="15" x14ac:dyDescent="0.25">
      <c r="A44" s="68" t="str">
        <f t="shared" si="4"/>
        <v/>
      </c>
      <c r="B44" s="51"/>
      <c r="C44" s="51"/>
      <c r="D44" s="51"/>
      <c r="E44" s="51"/>
      <c r="F44" s="51"/>
      <c r="G44" s="53"/>
      <c r="H44" s="69"/>
      <c r="I44" s="69"/>
      <c r="J44" s="51"/>
      <c r="K44" s="51"/>
      <c r="L44" s="70">
        <f t="shared" si="5"/>
        <v>0</v>
      </c>
      <c r="M44" s="70">
        <f t="shared" si="6"/>
        <v>0</v>
      </c>
      <c r="N44" s="71" t="str">
        <f t="shared" si="7"/>
        <v/>
      </c>
    </row>
    <row r="45" spans="1:14" ht="15" x14ac:dyDescent="0.25">
      <c r="A45" s="68" t="str">
        <f t="shared" si="4"/>
        <v/>
      </c>
      <c r="B45" s="51"/>
      <c r="C45" s="51"/>
      <c r="D45" s="51"/>
      <c r="E45" s="51"/>
      <c r="F45" s="51"/>
      <c r="G45" s="53"/>
      <c r="H45" s="69"/>
      <c r="I45" s="69"/>
      <c r="J45" s="51"/>
      <c r="K45" s="51"/>
      <c r="L45" s="70">
        <f t="shared" si="5"/>
        <v>0</v>
      </c>
      <c r="M45" s="70">
        <f t="shared" si="6"/>
        <v>0</v>
      </c>
      <c r="N45" s="71" t="str">
        <f t="shared" si="7"/>
        <v/>
      </c>
    </row>
    <row r="46" spans="1:14" ht="15" x14ac:dyDescent="0.25">
      <c r="A46" s="68" t="str">
        <f t="shared" si="4"/>
        <v/>
      </c>
      <c r="B46" s="51"/>
      <c r="C46" s="51"/>
      <c r="D46" s="51"/>
      <c r="E46" s="51"/>
      <c r="F46" s="51"/>
      <c r="G46" s="53"/>
      <c r="H46" s="69"/>
      <c r="I46" s="69"/>
      <c r="J46" s="51"/>
      <c r="K46" s="51"/>
      <c r="L46" s="70">
        <f t="shared" si="5"/>
        <v>0</v>
      </c>
      <c r="M46" s="70">
        <f t="shared" si="6"/>
        <v>0</v>
      </c>
      <c r="N46" s="71" t="str">
        <f t="shared" si="7"/>
        <v/>
      </c>
    </row>
    <row r="47" spans="1:14" ht="15" x14ac:dyDescent="0.25">
      <c r="A47" s="68" t="str">
        <f t="shared" si="4"/>
        <v/>
      </c>
      <c r="B47" s="51"/>
      <c r="C47" s="51"/>
      <c r="D47" s="51"/>
      <c r="E47" s="51"/>
      <c r="F47" s="51"/>
      <c r="G47" s="53"/>
      <c r="H47" s="69"/>
      <c r="I47" s="69"/>
      <c r="J47" s="51"/>
      <c r="K47" s="51"/>
      <c r="L47" s="70">
        <f t="shared" si="5"/>
        <v>0</v>
      </c>
      <c r="M47" s="70">
        <f t="shared" si="6"/>
        <v>0</v>
      </c>
      <c r="N47" s="71" t="str">
        <f t="shared" si="7"/>
        <v/>
      </c>
    </row>
    <row r="48" spans="1:14" ht="15" x14ac:dyDescent="0.25">
      <c r="A48" s="68" t="str">
        <f t="shared" si="4"/>
        <v/>
      </c>
      <c r="B48" s="51"/>
      <c r="C48" s="51"/>
      <c r="D48" s="51"/>
      <c r="E48" s="51"/>
      <c r="F48" s="51"/>
      <c r="G48" s="53"/>
      <c r="H48" s="69"/>
      <c r="I48" s="69"/>
      <c r="J48" s="51"/>
      <c r="K48" s="51"/>
      <c r="L48" s="70">
        <f t="shared" si="5"/>
        <v>0</v>
      </c>
      <c r="M48" s="70">
        <f t="shared" si="6"/>
        <v>0</v>
      </c>
      <c r="N48" s="71" t="str">
        <f t="shared" si="7"/>
        <v/>
      </c>
    </row>
    <row r="49" spans="1:14" ht="15" x14ac:dyDescent="0.25">
      <c r="A49" s="68" t="str">
        <f t="shared" si="4"/>
        <v/>
      </c>
      <c r="B49" s="51"/>
      <c r="C49" s="51"/>
      <c r="D49" s="51"/>
      <c r="E49" s="51"/>
      <c r="F49" s="51"/>
      <c r="G49" s="53"/>
      <c r="H49" s="69"/>
      <c r="I49" s="69"/>
      <c r="J49" s="51"/>
      <c r="K49" s="51"/>
      <c r="L49" s="70">
        <f t="shared" si="5"/>
        <v>0</v>
      </c>
      <c r="M49" s="70">
        <f t="shared" si="6"/>
        <v>0</v>
      </c>
      <c r="N49" s="71" t="str">
        <f t="shared" si="7"/>
        <v/>
      </c>
    </row>
    <row r="50" spans="1:14" ht="15" x14ac:dyDescent="0.25">
      <c r="A50" s="68" t="str">
        <f t="shared" si="4"/>
        <v/>
      </c>
      <c r="B50" s="51"/>
      <c r="C50" s="51"/>
      <c r="D50" s="51"/>
      <c r="E50" s="51"/>
      <c r="F50" s="51"/>
      <c r="G50" s="53"/>
      <c r="H50" s="69"/>
      <c r="I50" s="69"/>
      <c r="J50" s="51"/>
      <c r="K50" s="51"/>
      <c r="L50" s="70">
        <f t="shared" si="5"/>
        <v>0</v>
      </c>
      <c r="M50" s="70">
        <f t="shared" si="6"/>
        <v>0</v>
      </c>
      <c r="N50" s="71" t="str">
        <f t="shared" si="7"/>
        <v/>
      </c>
    </row>
    <row r="51" spans="1:14" ht="15" x14ac:dyDescent="0.25">
      <c r="A51" s="68" t="str">
        <f t="shared" si="4"/>
        <v/>
      </c>
      <c r="B51" s="51"/>
      <c r="C51" s="51"/>
      <c r="D51" s="51"/>
      <c r="E51" s="51"/>
      <c r="F51" s="51"/>
      <c r="G51" s="53"/>
      <c r="H51" s="69"/>
      <c r="I51" s="69"/>
      <c r="J51" s="51"/>
      <c r="K51" s="51"/>
      <c r="L51" s="70">
        <f t="shared" si="5"/>
        <v>0</v>
      </c>
      <c r="M51" s="70">
        <f t="shared" si="6"/>
        <v>0</v>
      </c>
      <c r="N51" s="71" t="str">
        <f t="shared" si="7"/>
        <v/>
      </c>
    </row>
    <row r="52" spans="1:14" ht="15" x14ac:dyDescent="0.25">
      <c r="A52" s="68" t="str">
        <f t="shared" si="4"/>
        <v/>
      </c>
      <c r="B52" s="51"/>
      <c r="C52" s="51"/>
      <c r="D52" s="51"/>
      <c r="E52" s="51"/>
      <c r="F52" s="51"/>
      <c r="G52" s="53"/>
      <c r="H52" s="69"/>
      <c r="I52" s="69"/>
      <c r="J52" s="51"/>
      <c r="K52" s="51"/>
      <c r="L52" s="70">
        <f t="shared" si="5"/>
        <v>0</v>
      </c>
      <c r="M52" s="70">
        <f t="shared" si="6"/>
        <v>0</v>
      </c>
      <c r="N52" s="71" t="str">
        <f t="shared" si="7"/>
        <v/>
      </c>
    </row>
    <row r="53" spans="1:14" ht="15" x14ac:dyDescent="0.25">
      <c r="A53" s="68" t="str">
        <f t="shared" si="4"/>
        <v/>
      </c>
      <c r="B53" s="51"/>
      <c r="C53" s="51"/>
      <c r="D53" s="51"/>
      <c r="E53" s="51"/>
      <c r="F53" s="51"/>
      <c r="G53" s="53"/>
      <c r="H53" s="69"/>
      <c r="I53" s="69"/>
      <c r="J53" s="51"/>
      <c r="K53" s="51"/>
      <c r="L53" s="70">
        <f t="shared" si="5"/>
        <v>0</v>
      </c>
      <c r="M53" s="70">
        <f t="shared" si="6"/>
        <v>0</v>
      </c>
      <c r="N53" s="71" t="str">
        <f t="shared" si="7"/>
        <v/>
      </c>
    </row>
    <row r="54" spans="1:14" ht="15" x14ac:dyDescent="0.25">
      <c r="A54" s="68" t="str">
        <f t="shared" si="4"/>
        <v/>
      </c>
      <c r="B54" s="51"/>
      <c r="C54" s="51"/>
      <c r="D54" s="51"/>
      <c r="E54" s="51"/>
      <c r="F54" s="51"/>
      <c r="G54" s="53"/>
      <c r="H54" s="69"/>
      <c r="I54" s="69"/>
      <c r="J54" s="51"/>
      <c r="K54" s="51"/>
      <c r="L54" s="70">
        <f t="shared" si="5"/>
        <v>0</v>
      </c>
      <c r="M54" s="70">
        <f t="shared" si="6"/>
        <v>0</v>
      </c>
      <c r="N54" s="71" t="str">
        <f t="shared" si="7"/>
        <v/>
      </c>
    </row>
    <row r="55" spans="1:14" ht="15" x14ac:dyDescent="0.25">
      <c r="A55" s="68" t="str">
        <f t="shared" si="4"/>
        <v/>
      </c>
      <c r="B55" s="51"/>
      <c r="C55" s="51"/>
      <c r="D55" s="51"/>
      <c r="E55" s="51"/>
      <c r="F55" s="51"/>
      <c r="G55" s="53"/>
      <c r="H55" s="69"/>
      <c r="I55" s="69"/>
      <c r="J55" s="51"/>
      <c r="K55" s="51"/>
      <c r="L55" s="70">
        <f t="shared" si="5"/>
        <v>0</v>
      </c>
      <c r="M55" s="70">
        <f t="shared" si="6"/>
        <v>0</v>
      </c>
      <c r="N55" s="71" t="str">
        <f t="shared" si="7"/>
        <v/>
      </c>
    </row>
    <row r="56" spans="1:14" ht="15" x14ac:dyDescent="0.25">
      <c r="A56" s="68" t="str">
        <f t="shared" si="4"/>
        <v/>
      </c>
      <c r="B56" s="51"/>
      <c r="C56" s="51"/>
      <c r="D56" s="51"/>
      <c r="E56" s="51"/>
      <c r="F56" s="51"/>
      <c r="G56" s="53"/>
      <c r="H56" s="69"/>
      <c r="I56" s="69"/>
      <c r="J56" s="51"/>
      <c r="K56" s="51"/>
      <c r="L56" s="70">
        <f t="shared" si="5"/>
        <v>0</v>
      </c>
      <c r="M56" s="70">
        <f t="shared" si="6"/>
        <v>0</v>
      </c>
      <c r="N56" s="71" t="str">
        <f t="shared" si="7"/>
        <v/>
      </c>
    </row>
    <row r="57" spans="1:14" ht="15" x14ac:dyDescent="0.25">
      <c r="A57" s="68" t="str">
        <f t="shared" si="4"/>
        <v/>
      </c>
      <c r="B57" s="51"/>
      <c r="C57" s="51"/>
      <c r="D57" s="51"/>
      <c r="E57" s="51"/>
      <c r="F57" s="51"/>
      <c r="G57" s="53"/>
      <c r="H57" s="69"/>
      <c r="I57" s="69"/>
      <c r="J57" s="51"/>
      <c r="K57" s="51"/>
      <c r="L57" s="70">
        <f t="shared" si="5"/>
        <v>0</v>
      </c>
      <c r="M57" s="70">
        <f t="shared" si="6"/>
        <v>0</v>
      </c>
      <c r="N57" s="71" t="str">
        <f t="shared" si="7"/>
        <v/>
      </c>
    </row>
    <row r="58" spans="1:14" ht="15" x14ac:dyDescent="0.25">
      <c r="A58" s="68" t="str">
        <f t="shared" si="4"/>
        <v/>
      </c>
      <c r="B58" s="51"/>
      <c r="C58" s="51"/>
      <c r="D58" s="51"/>
      <c r="E58" s="51"/>
      <c r="F58" s="51"/>
      <c r="G58" s="53"/>
      <c r="H58" s="69"/>
      <c r="I58" s="69"/>
      <c r="J58" s="51"/>
      <c r="K58" s="51"/>
      <c r="L58" s="70">
        <f t="shared" si="5"/>
        <v>0</v>
      </c>
      <c r="M58" s="70">
        <f t="shared" si="6"/>
        <v>0</v>
      </c>
      <c r="N58" s="71" t="str">
        <f t="shared" si="7"/>
        <v/>
      </c>
    </row>
    <row r="59" spans="1:14" ht="15" x14ac:dyDescent="0.25">
      <c r="A59" s="68" t="str">
        <f t="shared" si="4"/>
        <v/>
      </c>
      <c r="B59" s="51"/>
      <c r="C59" s="51"/>
      <c r="D59" s="51"/>
      <c r="E59" s="51"/>
      <c r="F59" s="51"/>
      <c r="G59" s="53"/>
      <c r="H59" s="69"/>
      <c r="I59" s="69"/>
      <c r="J59" s="51"/>
      <c r="K59" s="51"/>
      <c r="L59" s="70">
        <f t="shared" si="5"/>
        <v>0</v>
      </c>
      <c r="M59" s="70">
        <f t="shared" si="6"/>
        <v>0</v>
      </c>
      <c r="N59" s="71" t="str">
        <f t="shared" si="7"/>
        <v/>
      </c>
    </row>
    <row r="60" spans="1:14" ht="15" x14ac:dyDescent="0.25">
      <c r="A60" s="68" t="str">
        <f t="shared" si="4"/>
        <v/>
      </c>
      <c r="B60" s="51"/>
      <c r="C60" s="51"/>
      <c r="D60" s="51"/>
      <c r="E60" s="51"/>
      <c r="F60" s="51"/>
      <c r="G60" s="53"/>
      <c r="H60" s="69"/>
      <c r="I60" s="69"/>
      <c r="J60" s="51"/>
      <c r="K60" s="51"/>
      <c r="L60" s="70">
        <f t="shared" si="5"/>
        <v>0</v>
      </c>
      <c r="M60" s="70">
        <f t="shared" si="6"/>
        <v>0</v>
      </c>
      <c r="N60" s="71" t="str">
        <f t="shared" si="7"/>
        <v/>
      </c>
    </row>
    <row r="61" spans="1:14" ht="15" x14ac:dyDescent="0.25">
      <c r="A61" s="68" t="str">
        <f t="shared" si="4"/>
        <v/>
      </c>
      <c r="B61" s="51"/>
      <c r="C61" s="51"/>
      <c r="D61" s="51"/>
      <c r="E61" s="51"/>
      <c r="F61" s="51"/>
      <c r="G61" s="53"/>
      <c r="H61" s="69"/>
      <c r="I61" s="69"/>
      <c r="J61" s="51"/>
      <c r="K61" s="51"/>
      <c r="L61" s="70">
        <f t="shared" si="5"/>
        <v>0</v>
      </c>
      <c r="M61" s="70">
        <f t="shared" si="6"/>
        <v>0</v>
      </c>
      <c r="N61" s="71" t="str">
        <f t="shared" si="7"/>
        <v/>
      </c>
    </row>
    <row r="62" spans="1:14" ht="15" x14ac:dyDescent="0.25">
      <c r="A62" s="68" t="str">
        <f t="shared" si="4"/>
        <v/>
      </c>
      <c r="B62" s="51"/>
      <c r="C62" s="51"/>
      <c r="D62" s="51"/>
      <c r="E62" s="51"/>
      <c r="F62" s="51"/>
      <c r="G62" s="53"/>
      <c r="H62" s="69"/>
      <c r="I62" s="69"/>
      <c r="J62" s="51"/>
      <c r="K62" s="51"/>
      <c r="L62" s="70">
        <f t="shared" si="5"/>
        <v>0</v>
      </c>
      <c r="M62" s="70">
        <f t="shared" si="6"/>
        <v>0</v>
      </c>
      <c r="N62" s="71" t="str">
        <f t="shared" si="7"/>
        <v/>
      </c>
    </row>
    <row r="63" spans="1:14" ht="15" x14ac:dyDescent="0.25">
      <c r="A63" s="68" t="str">
        <f t="shared" si="4"/>
        <v/>
      </c>
      <c r="B63" s="51"/>
      <c r="C63" s="51"/>
      <c r="D63" s="51"/>
      <c r="E63" s="51"/>
      <c r="F63" s="51"/>
      <c r="G63" s="53"/>
      <c r="H63" s="69"/>
      <c r="I63" s="69"/>
      <c r="J63" s="51"/>
      <c r="K63" s="51"/>
      <c r="L63" s="70">
        <f t="shared" si="5"/>
        <v>0</v>
      </c>
      <c r="M63" s="70">
        <f t="shared" si="6"/>
        <v>0</v>
      </c>
      <c r="N63" s="71" t="str">
        <f t="shared" si="7"/>
        <v/>
      </c>
    </row>
    <row r="64" spans="1:14" ht="15" x14ac:dyDescent="0.25">
      <c r="A64" s="68" t="str">
        <f t="shared" si="4"/>
        <v/>
      </c>
      <c r="B64" s="51"/>
      <c r="C64" s="51"/>
      <c r="D64" s="51"/>
      <c r="E64" s="51"/>
      <c r="F64" s="51"/>
      <c r="G64" s="53"/>
      <c r="H64" s="69"/>
      <c r="I64" s="69"/>
      <c r="J64" s="51"/>
      <c r="K64" s="51"/>
      <c r="L64" s="70">
        <f t="shared" si="5"/>
        <v>0</v>
      </c>
      <c r="M64" s="70">
        <f t="shared" si="6"/>
        <v>0</v>
      </c>
      <c r="N64" s="71" t="str">
        <f t="shared" si="7"/>
        <v/>
      </c>
    </row>
    <row r="65" spans="1:14" ht="15" x14ac:dyDescent="0.25">
      <c r="A65" s="68" t="str">
        <f t="shared" si="4"/>
        <v/>
      </c>
      <c r="B65" s="51"/>
      <c r="C65" s="51"/>
      <c r="D65" s="51"/>
      <c r="E65" s="51"/>
      <c r="F65" s="51"/>
      <c r="G65" s="53"/>
      <c r="H65" s="69"/>
      <c r="I65" s="69"/>
      <c r="J65" s="51"/>
      <c r="K65" s="51"/>
      <c r="L65" s="70">
        <f t="shared" si="5"/>
        <v>0</v>
      </c>
      <c r="M65" s="70">
        <f t="shared" si="6"/>
        <v>0</v>
      </c>
      <c r="N65" s="71" t="str">
        <f t="shared" si="7"/>
        <v/>
      </c>
    </row>
    <row r="66" spans="1:14" ht="15" x14ac:dyDescent="0.25">
      <c r="A66" s="68" t="str">
        <f t="shared" si="4"/>
        <v/>
      </c>
      <c r="B66" s="51"/>
      <c r="C66" s="51"/>
      <c r="D66" s="51"/>
      <c r="E66" s="51"/>
      <c r="F66" s="51"/>
      <c r="G66" s="53"/>
      <c r="H66" s="69"/>
      <c r="I66" s="69"/>
      <c r="J66" s="51"/>
      <c r="K66" s="51"/>
      <c r="L66" s="70">
        <f t="shared" si="5"/>
        <v>0</v>
      </c>
      <c r="M66" s="70">
        <f t="shared" si="6"/>
        <v>0</v>
      </c>
      <c r="N66" s="71" t="str">
        <f t="shared" si="7"/>
        <v/>
      </c>
    </row>
    <row r="67" spans="1:14" ht="15" x14ac:dyDescent="0.25">
      <c r="A67" s="68" t="str">
        <f t="shared" si="4"/>
        <v/>
      </c>
      <c r="B67" s="51"/>
      <c r="C67" s="51"/>
      <c r="D67" s="51"/>
      <c r="E67" s="51"/>
      <c r="F67" s="51"/>
      <c r="G67" s="53"/>
      <c r="H67" s="69"/>
      <c r="I67" s="69"/>
      <c r="J67" s="51"/>
      <c r="K67" s="51"/>
      <c r="L67" s="70">
        <f t="shared" si="5"/>
        <v>0</v>
      </c>
      <c r="M67" s="70">
        <f t="shared" si="6"/>
        <v>0</v>
      </c>
      <c r="N67" s="71" t="str">
        <f t="shared" si="7"/>
        <v/>
      </c>
    </row>
    <row r="68" spans="1:14" ht="15" x14ac:dyDescent="0.25">
      <c r="A68" s="68" t="str">
        <f t="shared" si="4"/>
        <v/>
      </c>
      <c r="B68" s="51"/>
      <c r="C68" s="51"/>
      <c r="D68" s="51"/>
      <c r="E68" s="51"/>
      <c r="F68" s="51"/>
      <c r="G68" s="53"/>
      <c r="H68" s="69"/>
      <c r="I68" s="69"/>
      <c r="J68" s="51"/>
      <c r="K68" s="51"/>
      <c r="L68" s="70">
        <f t="shared" si="5"/>
        <v>0</v>
      </c>
      <c r="M68" s="70">
        <f t="shared" si="6"/>
        <v>0</v>
      </c>
      <c r="N68" s="71" t="str">
        <f t="shared" si="7"/>
        <v/>
      </c>
    </row>
    <row r="69" spans="1:14" ht="15" x14ac:dyDescent="0.25">
      <c r="A69" s="68" t="str">
        <f t="shared" si="4"/>
        <v/>
      </c>
      <c r="B69" s="51"/>
      <c r="C69" s="51"/>
      <c r="D69" s="51"/>
      <c r="E69" s="51"/>
      <c r="F69" s="51"/>
      <c r="G69" s="53"/>
      <c r="H69" s="69"/>
      <c r="I69" s="69"/>
      <c r="J69" s="51"/>
      <c r="K69" s="51"/>
      <c r="L69" s="70">
        <f t="shared" si="5"/>
        <v>0</v>
      </c>
      <c r="M69" s="70">
        <f t="shared" si="6"/>
        <v>0</v>
      </c>
      <c r="N69" s="71" t="str">
        <f t="shared" si="7"/>
        <v/>
      </c>
    </row>
    <row r="70" spans="1:14" ht="15" x14ac:dyDescent="0.25">
      <c r="A70" s="68" t="str">
        <f t="shared" si="4"/>
        <v/>
      </c>
      <c r="B70" s="51"/>
      <c r="C70" s="51"/>
      <c r="D70" s="51"/>
      <c r="E70" s="51"/>
      <c r="F70" s="51"/>
      <c r="G70" s="53"/>
      <c r="H70" s="69"/>
      <c r="I70" s="69"/>
      <c r="J70" s="51"/>
      <c r="K70" s="51"/>
      <c r="L70" s="70">
        <f t="shared" si="5"/>
        <v>0</v>
      </c>
      <c r="M70" s="70">
        <f t="shared" si="6"/>
        <v>0</v>
      </c>
      <c r="N70" s="71" t="str">
        <f t="shared" si="7"/>
        <v/>
      </c>
    </row>
    <row r="71" spans="1:14" ht="15" x14ac:dyDescent="0.25">
      <c r="A71" s="68" t="str">
        <f t="shared" ref="A71:A102" si="8">IF(COUNTA(B71:K71)=0,"",ROW()-6)</f>
        <v/>
      </c>
      <c r="B71" s="51"/>
      <c r="C71" s="51"/>
      <c r="D71" s="51"/>
      <c r="E71" s="51"/>
      <c r="F71" s="51"/>
      <c r="G71" s="53"/>
      <c r="H71" s="69"/>
      <c r="I71" s="69"/>
      <c r="J71" s="51"/>
      <c r="K71" s="51"/>
      <c r="L71" s="70">
        <f t="shared" ref="L71:L102" si="9">IF(OR(G71="",K71="Renunciado / no aplicado"),0,G71)</f>
        <v>0</v>
      </c>
      <c r="M71" s="70">
        <f t="shared" ref="M71:M106" si="10">IF(AND(J71="Sí",K71&lt;&gt;"Renunciado / no aplicado"),G71,0)</f>
        <v>0</v>
      </c>
      <c r="N71" s="71" t="str">
        <f t="shared" ref="N71:N106" si="11">IF(COUNTA(B71:K71)=0,"",IF(AND(B71&lt;&gt;"",C71&lt;&gt;"",G71&gt;0,J71&lt;&gt;"",K71&lt;&gt;""),"OK","FALTAN DATOS"))</f>
        <v/>
      </c>
    </row>
    <row r="72" spans="1:14" ht="15" x14ac:dyDescent="0.25">
      <c r="A72" s="68" t="str">
        <f t="shared" si="8"/>
        <v/>
      </c>
      <c r="B72" s="51"/>
      <c r="C72" s="51"/>
      <c r="D72" s="51"/>
      <c r="E72" s="51"/>
      <c r="F72" s="51"/>
      <c r="G72" s="53"/>
      <c r="H72" s="69"/>
      <c r="I72" s="69"/>
      <c r="J72" s="51"/>
      <c r="K72" s="51"/>
      <c r="L72" s="70">
        <f t="shared" si="9"/>
        <v>0</v>
      </c>
      <c r="M72" s="70">
        <f t="shared" si="10"/>
        <v>0</v>
      </c>
      <c r="N72" s="71" t="str">
        <f t="shared" si="11"/>
        <v/>
      </c>
    </row>
    <row r="73" spans="1:14" ht="15" x14ac:dyDescent="0.25">
      <c r="A73" s="68" t="str">
        <f t="shared" si="8"/>
        <v/>
      </c>
      <c r="B73" s="51"/>
      <c r="C73" s="51"/>
      <c r="D73" s="51"/>
      <c r="E73" s="51"/>
      <c r="F73" s="51"/>
      <c r="G73" s="53"/>
      <c r="H73" s="69"/>
      <c r="I73" s="69"/>
      <c r="J73" s="51"/>
      <c r="K73" s="51"/>
      <c r="L73" s="70">
        <f t="shared" si="9"/>
        <v>0</v>
      </c>
      <c r="M73" s="70">
        <f t="shared" si="10"/>
        <v>0</v>
      </c>
      <c r="N73" s="71" t="str">
        <f t="shared" si="11"/>
        <v/>
      </c>
    </row>
    <row r="74" spans="1:14" ht="15" x14ac:dyDescent="0.25">
      <c r="A74" s="68" t="str">
        <f t="shared" si="8"/>
        <v/>
      </c>
      <c r="B74" s="51"/>
      <c r="C74" s="51"/>
      <c r="D74" s="51"/>
      <c r="E74" s="51"/>
      <c r="F74" s="51"/>
      <c r="G74" s="53"/>
      <c r="H74" s="69"/>
      <c r="I74" s="69"/>
      <c r="J74" s="51"/>
      <c r="K74" s="51"/>
      <c r="L74" s="70">
        <f t="shared" si="9"/>
        <v>0</v>
      </c>
      <c r="M74" s="70">
        <f t="shared" si="10"/>
        <v>0</v>
      </c>
      <c r="N74" s="71" t="str">
        <f t="shared" si="11"/>
        <v/>
      </c>
    </row>
    <row r="75" spans="1:14" ht="15" x14ac:dyDescent="0.25">
      <c r="A75" s="68" t="str">
        <f t="shared" si="8"/>
        <v/>
      </c>
      <c r="B75" s="51"/>
      <c r="C75" s="51"/>
      <c r="D75" s="51"/>
      <c r="E75" s="51"/>
      <c r="F75" s="51"/>
      <c r="G75" s="53"/>
      <c r="H75" s="69"/>
      <c r="I75" s="69"/>
      <c r="J75" s="51"/>
      <c r="K75" s="51"/>
      <c r="L75" s="70">
        <f t="shared" si="9"/>
        <v>0</v>
      </c>
      <c r="M75" s="70">
        <f t="shared" si="10"/>
        <v>0</v>
      </c>
      <c r="N75" s="71" t="str">
        <f t="shared" si="11"/>
        <v/>
      </c>
    </row>
    <row r="76" spans="1:14" ht="15" x14ac:dyDescent="0.25">
      <c r="A76" s="68" t="str">
        <f t="shared" si="8"/>
        <v/>
      </c>
      <c r="B76" s="51"/>
      <c r="C76" s="51"/>
      <c r="D76" s="51"/>
      <c r="E76" s="51"/>
      <c r="F76" s="51"/>
      <c r="G76" s="53"/>
      <c r="H76" s="69"/>
      <c r="I76" s="69"/>
      <c r="J76" s="51"/>
      <c r="K76" s="51"/>
      <c r="L76" s="70">
        <f t="shared" si="9"/>
        <v>0</v>
      </c>
      <c r="M76" s="70">
        <f t="shared" si="10"/>
        <v>0</v>
      </c>
      <c r="N76" s="71" t="str">
        <f t="shared" si="11"/>
        <v/>
      </c>
    </row>
    <row r="77" spans="1:14" ht="15" x14ac:dyDescent="0.25">
      <c r="A77" s="68" t="str">
        <f t="shared" si="8"/>
        <v/>
      </c>
      <c r="B77" s="51"/>
      <c r="C77" s="51"/>
      <c r="D77" s="51"/>
      <c r="E77" s="51"/>
      <c r="F77" s="51"/>
      <c r="G77" s="53"/>
      <c r="H77" s="69"/>
      <c r="I77" s="69"/>
      <c r="J77" s="51"/>
      <c r="K77" s="51"/>
      <c r="L77" s="70">
        <f t="shared" si="9"/>
        <v>0</v>
      </c>
      <c r="M77" s="70">
        <f t="shared" si="10"/>
        <v>0</v>
      </c>
      <c r="N77" s="71" t="str">
        <f t="shared" si="11"/>
        <v/>
      </c>
    </row>
    <row r="78" spans="1:14" ht="15" x14ac:dyDescent="0.25">
      <c r="A78" s="68" t="str">
        <f t="shared" si="8"/>
        <v/>
      </c>
      <c r="B78" s="51"/>
      <c r="C78" s="51"/>
      <c r="D78" s="51"/>
      <c r="E78" s="51"/>
      <c r="F78" s="51"/>
      <c r="G78" s="53"/>
      <c r="H78" s="69"/>
      <c r="I78" s="69"/>
      <c r="J78" s="51"/>
      <c r="K78" s="51"/>
      <c r="L78" s="70">
        <f t="shared" si="9"/>
        <v>0</v>
      </c>
      <c r="M78" s="70">
        <f t="shared" si="10"/>
        <v>0</v>
      </c>
      <c r="N78" s="71" t="str">
        <f t="shared" si="11"/>
        <v/>
      </c>
    </row>
    <row r="79" spans="1:14" ht="15" x14ac:dyDescent="0.25">
      <c r="A79" s="68" t="str">
        <f t="shared" si="8"/>
        <v/>
      </c>
      <c r="B79" s="51"/>
      <c r="C79" s="51"/>
      <c r="D79" s="51"/>
      <c r="E79" s="51"/>
      <c r="F79" s="51"/>
      <c r="G79" s="53"/>
      <c r="H79" s="69"/>
      <c r="I79" s="69"/>
      <c r="J79" s="51"/>
      <c r="K79" s="51"/>
      <c r="L79" s="70">
        <f t="shared" si="9"/>
        <v>0</v>
      </c>
      <c r="M79" s="70">
        <f t="shared" si="10"/>
        <v>0</v>
      </c>
      <c r="N79" s="71" t="str">
        <f t="shared" si="11"/>
        <v/>
      </c>
    </row>
    <row r="80" spans="1:14" ht="15" x14ac:dyDescent="0.25">
      <c r="A80" s="68" t="str">
        <f t="shared" si="8"/>
        <v/>
      </c>
      <c r="B80" s="51"/>
      <c r="C80" s="51"/>
      <c r="D80" s="51"/>
      <c r="E80" s="51"/>
      <c r="F80" s="51"/>
      <c r="G80" s="53"/>
      <c r="H80" s="69"/>
      <c r="I80" s="69"/>
      <c r="J80" s="51"/>
      <c r="K80" s="51"/>
      <c r="L80" s="70">
        <f t="shared" si="9"/>
        <v>0</v>
      </c>
      <c r="M80" s="70">
        <f t="shared" si="10"/>
        <v>0</v>
      </c>
      <c r="N80" s="71" t="str">
        <f t="shared" si="11"/>
        <v/>
      </c>
    </row>
    <row r="81" spans="1:14" ht="15" x14ac:dyDescent="0.25">
      <c r="A81" s="68" t="str">
        <f t="shared" si="8"/>
        <v/>
      </c>
      <c r="B81" s="51"/>
      <c r="C81" s="51"/>
      <c r="D81" s="51"/>
      <c r="E81" s="51"/>
      <c r="F81" s="51"/>
      <c r="G81" s="53"/>
      <c r="H81" s="69"/>
      <c r="I81" s="69"/>
      <c r="J81" s="51"/>
      <c r="K81" s="51"/>
      <c r="L81" s="70">
        <f t="shared" si="9"/>
        <v>0</v>
      </c>
      <c r="M81" s="70">
        <f t="shared" si="10"/>
        <v>0</v>
      </c>
      <c r="N81" s="71" t="str">
        <f t="shared" si="11"/>
        <v/>
      </c>
    </row>
    <row r="82" spans="1:14" ht="15" x14ac:dyDescent="0.25">
      <c r="A82" s="68" t="str">
        <f t="shared" si="8"/>
        <v/>
      </c>
      <c r="B82" s="51"/>
      <c r="C82" s="51"/>
      <c r="D82" s="51"/>
      <c r="E82" s="51"/>
      <c r="F82" s="51"/>
      <c r="G82" s="53"/>
      <c r="H82" s="69"/>
      <c r="I82" s="69"/>
      <c r="J82" s="51"/>
      <c r="K82" s="51"/>
      <c r="L82" s="70">
        <f t="shared" si="9"/>
        <v>0</v>
      </c>
      <c r="M82" s="70">
        <f t="shared" si="10"/>
        <v>0</v>
      </c>
      <c r="N82" s="71" t="str">
        <f t="shared" si="11"/>
        <v/>
      </c>
    </row>
    <row r="83" spans="1:14" ht="15" x14ac:dyDescent="0.25">
      <c r="A83" s="68" t="str">
        <f t="shared" si="8"/>
        <v/>
      </c>
      <c r="B83" s="51"/>
      <c r="C83" s="51"/>
      <c r="D83" s="51"/>
      <c r="E83" s="51"/>
      <c r="F83" s="51"/>
      <c r="G83" s="53"/>
      <c r="H83" s="69"/>
      <c r="I83" s="69"/>
      <c r="J83" s="51"/>
      <c r="K83" s="51"/>
      <c r="L83" s="70">
        <f t="shared" si="9"/>
        <v>0</v>
      </c>
      <c r="M83" s="70">
        <f t="shared" si="10"/>
        <v>0</v>
      </c>
      <c r="N83" s="71" t="str">
        <f t="shared" si="11"/>
        <v/>
      </c>
    </row>
    <row r="84" spans="1:14" ht="15" x14ac:dyDescent="0.25">
      <c r="A84" s="68" t="str">
        <f t="shared" si="8"/>
        <v/>
      </c>
      <c r="B84" s="51"/>
      <c r="C84" s="51"/>
      <c r="D84" s="51"/>
      <c r="E84" s="51"/>
      <c r="F84" s="51"/>
      <c r="G84" s="53"/>
      <c r="H84" s="69"/>
      <c r="I84" s="69"/>
      <c r="J84" s="51"/>
      <c r="K84" s="51"/>
      <c r="L84" s="70">
        <f t="shared" si="9"/>
        <v>0</v>
      </c>
      <c r="M84" s="70">
        <f t="shared" si="10"/>
        <v>0</v>
      </c>
      <c r="N84" s="71" t="str">
        <f t="shared" si="11"/>
        <v/>
      </c>
    </row>
    <row r="85" spans="1:14" ht="15" x14ac:dyDescent="0.25">
      <c r="A85" s="68" t="str">
        <f t="shared" si="8"/>
        <v/>
      </c>
      <c r="B85" s="51"/>
      <c r="C85" s="51"/>
      <c r="D85" s="51"/>
      <c r="E85" s="51"/>
      <c r="F85" s="51"/>
      <c r="G85" s="53"/>
      <c r="H85" s="69"/>
      <c r="I85" s="69"/>
      <c r="J85" s="51"/>
      <c r="K85" s="51"/>
      <c r="L85" s="70">
        <f t="shared" si="9"/>
        <v>0</v>
      </c>
      <c r="M85" s="70">
        <f t="shared" si="10"/>
        <v>0</v>
      </c>
      <c r="N85" s="71" t="str">
        <f t="shared" si="11"/>
        <v/>
      </c>
    </row>
    <row r="86" spans="1:14" ht="15" x14ac:dyDescent="0.25">
      <c r="A86" s="68" t="str">
        <f t="shared" si="8"/>
        <v/>
      </c>
      <c r="B86" s="51"/>
      <c r="C86" s="51"/>
      <c r="D86" s="51"/>
      <c r="E86" s="51"/>
      <c r="F86" s="51"/>
      <c r="G86" s="53"/>
      <c r="H86" s="69"/>
      <c r="I86" s="69"/>
      <c r="J86" s="51"/>
      <c r="K86" s="51"/>
      <c r="L86" s="70">
        <f t="shared" si="9"/>
        <v>0</v>
      </c>
      <c r="M86" s="70">
        <f t="shared" si="10"/>
        <v>0</v>
      </c>
      <c r="N86" s="71" t="str">
        <f t="shared" si="11"/>
        <v/>
      </c>
    </row>
    <row r="87" spans="1:14" ht="15" x14ac:dyDescent="0.25">
      <c r="A87" s="68" t="str">
        <f t="shared" si="8"/>
        <v/>
      </c>
      <c r="B87" s="51"/>
      <c r="C87" s="51"/>
      <c r="D87" s="51"/>
      <c r="E87" s="51"/>
      <c r="F87" s="51"/>
      <c r="G87" s="53"/>
      <c r="H87" s="69"/>
      <c r="I87" s="69"/>
      <c r="J87" s="51"/>
      <c r="K87" s="51"/>
      <c r="L87" s="70">
        <f t="shared" si="9"/>
        <v>0</v>
      </c>
      <c r="M87" s="70">
        <f t="shared" si="10"/>
        <v>0</v>
      </c>
      <c r="N87" s="71" t="str">
        <f t="shared" si="11"/>
        <v/>
      </c>
    </row>
    <row r="88" spans="1:14" ht="15" x14ac:dyDescent="0.25">
      <c r="A88" s="68" t="str">
        <f t="shared" si="8"/>
        <v/>
      </c>
      <c r="B88" s="51"/>
      <c r="C88" s="51"/>
      <c r="D88" s="51"/>
      <c r="E88" s="51"/>
      <c r="F88" s="51"/>
      <c r="G88" s="53"/>
      <c r="H88" s="69"/>
      <c r="I88" s="69"/>
      <c r="J88" s="51"/>
      <c r="K88" s="51"/>
      <c r="L88" s="70">
        <f t="shared" si="9"/>
        <v>0</v>
      </c>
      <c r="M88" s="70">
        <f t="shared" si="10"/>
        <v>0</v>
      </c>
      <c r="N88" s="71" t="str">
        <f t="shared" si="11"/>
        <v/>
      </c>
    </row>
    <row r="89" spans="1:14" ht="15" x14ac:dyDescent="0.25">
      <c r="A89" s="68" t="str">
        <f t="shared" si="8"/>
        <v/>
      </c>
      <c r="B89" s="51"/>
      <c r="C89" s="51"/>
      <c r="D89" s="51"/>
      <c r="E89" s="51"/>
      <c r="F89" s="51"/>
      <c r="G89" s="53"/>
      <c r="H89" s="69"/>
      <c r="I89" s="69"/>
      <c r="J89" s="51"/>
      <c r="K89" s="51"/>
      <c r="L89" s="70">
        <f t="shared" si="9"/>
        <v>0</v>
      </c>
      <c r="M89" s="70">
        <f t="shared" si="10"/>
        <v>0</v>
      </c>
      <c r="N89" s="71" t="str">
        <f t="shared" si="11"/>
        <v/>
      </c>
    </row>
    <row r="90" spans="1:14" ht="15" x14ac:dyDescent="0.25">
      <c r="A90" s="68" t="str">
        <f t="shared" si="8"/>
        <v/>
      </c>
      <c r="B90" s="51"/>
      <c r="C90" s="51"/>
      <c r="D90" s="51"/>
      <c r="E90" s="51"/>
      <c r="F90" s="51"/>
      <c r="G90" s="53"/>
      <c r="H90" s="69"/>
      <c r="I90" s="69"/>
      <c r="J90" s="51"/>
      <c r="K90" s="51"/>
      <c r="L90" s="70">
        <f t="shared" si="9"/>
        <v>0</v>
      </c>
      <c r="M90" s="70">
        <f t="shared" si="10"/>
        <v>0</v>
      </c>
      <c r="N90" s="71" t="str">
        <f t="shared" si="11"/>
        <v/>
      </c>
    </row>
    <row r="91" spans="1:14" ht="15" x14ac:dyDescent="0.25">
      <c r="A91" s="68" t="str">
        <f t="shared" si="8"/>
        <v/>
      </c>
      <c r="B91" s="51"/>
      <c r="C91" s="51"/>
      <c r="D91" s="51"/>
      <c r="E91" s="51"/>
      <c r="F91" s="51"/>
      <c r="G91" s="53"/>
      <c r="H91" s="69"/>
      <c r="I91" s="69"/>
      <c r="J91" s="51"/>
      <c r="K91" s="51"/>
      <c r="L91" s="70">
        <f t="shared" si="9"/>
        <v>0</v>
      </c>
      <c r="M91" s="70">
        <f t="shared" si="10"/>
        <v>0</v>
      </c>
      <c r="N91" s="71" t="str">
        <f t="shared" si="11"/>
        <v/>
      </c>
    </row>
    <row r="92" spans="1:14" ht="15" x14ac:dyDescent="0.25">
      <c r="A92" s="68" t="str">
        <f t="shared" si="8"/>
        <v/>
      </c>
      <c r="B92" s="51"/>
      <c r="C92" s="51"/>
      <c r="D92" s="51"/>
      <c r="E92" s="51"/>
      <c r="F92" s="51"/>
      <c r="G92" s="53"/>
      <c r="H92" s="69"/>
      <c r="I92" s="69"/>
      <c r="J92" s="51"/>
      <c r="K92" s="51"/>
      <c r="L92" s="70">
        <f t="shared" si="9"/>
        <v>0</v>
      </c>
      <c r="M92" s="70">
        <f t="shared" si="10"/>
        <v>0</v>
      </c>
      <c r="N92" s="71" t="str">
        <f t="shared" si="11"/>
        <v/>
      </c>
    </row>
    <row r="93" spans="1:14" ht="15" x14ac:dyDescent="0.25">
      <c r="A93" s="68" t="str">
        <f t="shared" si="8"/>
        <v/>
      </c>
      <c r="B93" s="51"/>
      <c r="C93" s="51"/>
      <c r="D93" s="51"/>
      <c r="E93" s="51"/>
      <c r="F93" s="51"/>
      <c r="G93" s="53"/>
      <c r="H93" s="69"/>
      <c r="I93" s="69"/>
      <c r="J93" s="51"/>
      <c r="K93" s="51"/>
      <c r="L93" s="70">
        <f t="shared" si="9"/>
        <v>0</v>
      </c>
      <c r="M93" s="70">
        <f t="shared" si="10"/>
        <v>0</v>
      </c>
      <c r="N93" s="71" t="str">
        <f t="shared" si="11"/>
        <v/>
      </c>
    </row>
    <row r="94" spans="1:14" ht="15" x14ac:dyDescent="0.25">
      <c r="A94" s="68" t="str">
        <f t="shared" si="8"/>
        <v/>
      </c>
      <c r="B94" s="51"/>
      <c r="C94" s="51"/>
      <c r="D94" s="51"/>
      <c r="E94" s="51"/>
      <c r="F94" s="51"/>
      <c r="G94" s="53"/>
      <c r="H94" s="69"/>
      <c r="I94" s="69"/>
      <c r="J94" s="51"/>
      <c r="K94" s="51"/>
      <c r="L94" s="70">
        <f t="shared" si="9"/>
        <v>0</v>
      </c>
      <c r="M94" s="70">
        <f t="shared" si="10"/>
        <v>0</v>
      </c>
      <c r="N94" s="71" t="str">
        <f t="shared" si="11"/>
        <v/>
      </c>
    </row>
    <row r="95" spans="1:14" ht="15" x14ac:dyDescent="0.25">
      <c r="A95" s="68" t="str">
        <f t="shared" si="8"/>
        <v/>
      </c>
      <c r="B95" s="51"/>
      <c r="C95" s="51"/>
      <c r="D95" s="51"/>
      <c r="E95" s="51"/>
      <c r="F95" s="51"/>
      <c r="G95" s="53"/>
      <c r="H95" s="69"/>
      <c r="I95" s="69"/>
      <c r="J95" s="51"/>
      <c r="K95" s="51"/>
      <c r="L95" s="70">
        <f t="shared" si="9"/>
        <v>0</v>
      </c>
      <c r="M95" s="70">
        <f t="shared" si="10"/>
        <v>0</v>
      </c>
      <c r="N95" s="71" t="str">
        <f t="shared" si="11"/>
        <v/>
      </c>
    </row>
    <row r="96" spans="1:14" ht="15" x14ac:dyDescent="0.25">
      <c r="A96" s="68" t="str">
        <f t="shared" si="8"/>
        <v/>
      </c>
      <c r="B96" s="51"/>
      <c r="C96" s="51"/>
      <c r="D96" s="51"/>
      <c r="E96" s="51"/>
      <c r="F96" s="51"/>
      <c r="G96" s="53"/>
      <c r="H96" s="69"/>
      <c r="I96" s="69"/>
      <c r="J96" s="51"/>
      <c r="K96" s="51"/>
      <c r="L96" s="70">
        <f t="shared" si="9"/>
        <v>0</v>
      </c>
      <c r="M96" s="70">
        <f t="shared" si="10"/>
        <v>0</v>
      </c>
      <c r="N96" s="71" t="str">
        <f t="shared" si="11"/>
        <v/>
      </c>
    </row>
    <row r="97" spans="1:14" ht="15" x14ac:dyDescent="0.25">
      <c r="A97" s="68" t="str">
        <f t="shared" si="8"/>
        <v/>
      </c>
      <c r="B97" s="51"/>
      <c r="C97" s="51"/>
      <c r="D97" s="51"/>
      <c r="E97" s="51"/>
      <c r="F97" s="51"/>
      <c r="G97" s="53"/>
      <c r="H97" s="69"/>
      <c r="I97" s="69"/>
      <c r="J97" s="51"/>
      <c r="K97" s="51"/>
      <c r="L97" s="70">
        <f t="shared" si="9"/>
        <v>0</v>
      </c>
      <c r="M97" s="70">
        <f t="shared" si="10"/>
        <v>0</v>
      </c>
      <c r="N97" s="71" t="str">
        <f t="shared" si="11"/>
        <v/>
      </c>
    </row>
    <row r="98" spans="1:14" ht="15" x14ac:dyDescent="0.25">
      <c r="A98" s="68" t="str">
        <f t="shared" si="8"/>
        <v/>
      </c>
      <c r="B98" s="51"/>
      <c r="C98" s="51"/>
      <c r="D98" s="51"/>
      <c r="E98" s="51"/>
      <c r="F98" s="51"/>
      <c r="G98" s="53"/>
      <c r="H98" s="69"/>
      <c r="I98" s="69"/>
      <c r="J98" s="51"/>
      <c r="K98" s="51"/>
      <c r="L98" s="70">
        <f t="shared" si="9"/>
        <v>0</v>
      </c>
      <c r="M98" s="70">
        <f t="shared" si="10"/>
        <v>0</v>
      </c>
      <c r="N98" s="71" t="str">
        <f t="shared" si="11"/>
        <v/>
      </c>
    </row>
    <row r="99" spans="1:14" ht="15" x14ac:dyDescent="0.25">
      <c r="A99" s="68" t="str">
        <f t="shared" si="8"/>
        <v/>
      </c>
      <c r="B99" s="51"/>
      <c r="C99" s="51"/>
      <c r="D99" s="51"/>
      <c r="E99" s="51"/>
      <c r="F99" s="51"/>
      <c r="G99" s="53"/>
      <c r="H99" s="69"/>
      <c r="I99" s="69"/>
      <c r="J99" s="51"/>
      <c r="K99" s="51"/>
      <c r="L99" s="70">
        <f t="shared" si="9"/>
        <v>0</v>
      </c>
      <c r="M99" s="70">
        <f t="shared" si="10"/>
        <v>0</v>
      </c>
      <c r="N99" s="71" t="str">
        <f t="shared" si="11"/>
        <v/>
      </c>
    </row>
    <row r="100" spans="1:14" ht="15" x14ac:dyDescent="0.25">
      <c r="A100" s="68" t="str">
        <f t="shared" si="8"/>
        <v/>
      </c>
      <c r="B100" s="51"/>
      <c r="C100" s="51"/>
      <c r="D100" s="51"/>
      <c r="E100" s="51"/>
      <c r="F100" s="51"/>
      <c r="G100" s="53"/>
      <c r="H100" s="69"/>
      <c r="I100" s="69"/>
      <c r="J100" s="51"/>
      <c r="K100" s="51"/>
      <c r="L100" s="70">
        <f t="shared" si="9"/>
        <v>0</v>
      </c>
      <c r="M100" s="70">
        <f t="shared" si="10"/>
        <v>0</v>
      </c>
      <c r="N100" s="71" t="str">
        <f t="shared" si="11"/>
        <v/>
      </c>
    </row>
    <row r="101" spans="1:14" ht="15" x14ac:dyDescent="0.25">
      <c r="A101" s="68" t="str">
        <f t="shared" si="8"/>
        <v/>
      </c>
      <c r="B101" s="51"/>
      <c r="C101" s="51"/>
      <c r="D101" s="51"/>
      <c r="E101" s="51"/>
      <c r="F101" s="51"/>
      <c r="G101" s="53"/>
      <c r="H101" s="69"/>
      <c r="I101" s="69"/>
      <c r="J101" s="51"/>
      <c r="K101" s="51"/>
      <c r="L101" s="70">
        <f t="shared" si="9"/>
        <v>0</v>
      </c>
      <c r="M101" s="70">
        <f t="shared" si="10"/>
        <v>0</v>
      </c>
      <c r="N101" s="71" t="str">
        <f t="shared" si="11"/>
        <v/>
      </c>
    </row>
    <row r="102" spans="1:14" ht="15" x14ac:dyDescent="0.25">
      <c r="A102" s="68" t="str">
        <f t="shared" si="8"/>
        <v/>
      </c>
      <c r="B102" s="51"/>
      <c r="C102" s="51"/>
      <c r="D102" s="51"/>
      <c r="E102" s="51"/>
      <c r="F102" s="51"/>
      <c r="G102" s="53"/>
      <c r="H102" s="69"/>
      <c r="I102" s="69"/>
      <c r="J102" s="51"/>
      <c r="K102" s="51"/>
      <c r="L102" s="70">
        <f t="shared" si="9"/>
        <v>0</v>
      </c>
      <c r="M102" s="70">
        <f t="shared" si="10"/>
        <v>0</v>
      </c>
      <c r="N102" s="71" t="str">
        <f t="shared" si="11"/>
        <v/>
      </c>
    </row>
    <row r="103" spans="1:14" ht="15" x14ac:dyDescent="0.25">
      <c r="A103" s="68" t="str">
        <f t="shared" ref="A103:A134" si="12">IF(COUNTA(B103:K103)=0,"",ROW()-6)</f>
        <v/>
      </c>
      <c r="B103" s="51"/>
      <c r="C103" s="51"/>
      <c r="D103" s="51"/>
      <c r="E103" s="51"/>
      <c r="F103" s="51"/>
      <c r="G103" s="53"/>
      <c r="H103" s="69"/>
      <c r="I103" s="69"/>
      <c r="J103" s="51"/>
      <c r="K103" s="51"/>
      <c r="L103" s="70">
        <f t="shared" ref="L103:L134" si="13">IF(OR(G103="",K103="Renunciado / no aplicado"),0,G103)</f>
        <v>0</v>
      </c>
      <c r="M103" s="70">
        <f t="shared" si="10"/>
        <v>0</v>
      </c>
      <c r="N103" s="71" t="str">
        <f t="shared" si="11"/>
        <v/>
      </c>
    </row>
    <row r="104" spans="1:14" ht="15" x14ac:dyDescent="0.25">
      <c r="A104" s="68" t="str">
        <f t="shared" si="12"/>
        <v/>
      </c>
      <c r="B104" s="51"/>
      <c r="C104" s="51"/>
      <c r="D104" s="51"/>
      <c r="E104" s="51"/>
      <c r="F104" s="51"/>
      <c r="G104" s="53"/>
      <c r="H104" s="69"/>
      <c r="I104" s="69"/>
      <c r="J104" s="51"/>
      <c r="K104" s="51"/>
      <c r="L104" s="70">
        <f t="shared" si="13"/>
        <v>0</v>
      </c>
      <c r="M104" s="70">
        <f t="shared" si="10"/>
        <v>0</v>
      </c>
      <c r="N104" s="71" t="str">
        <f t="shared" si="11"/>
        <v/>
      </c>
    </row>
    <row r="105" spans="1:14" ht="15" x14ac:dyDescent="0.25">
      <c r="A105" s="68" t="str">
        <f t="shared" si="12"/>
        <v/>
      </c>
      <c r="B105" s="51"/>
      <c r="C105" s="51"/>
      <c r="D105" s="51"/>
      <c r="E105" s="51"/>
      <c r="F105" s="51"/>
      <c r="G105" s="53"/>
      <c r="H105" s="69"/>
      <c r="I105" s="69"/>
      <c r="J105" s="51"/>
      <c r="K105" s="51"/>
      <c r="L105" s="70">
        <f t="shared" si="13"/>
        <v>0</v>
      </c>
      <c r="M105" s="70">
        <f t="shared" si="10"/>
        <v>0</v>
      </c>
      <c r="N105" s="71" t="str">
        <f t="shared" si="11"/>
        <v/>
      </c>
    </row>
    <row r="106" spans="1:14" ht="15" x14ac:dyDescent="0.25">
      <c r="A106" s="72" t="str">
        <f t="shared" si="12"/>
        <v/>
      </c>
      <c r="B106" s="58"/>
      <c r="C106" s="58"/>
      <c r="D106" s="58"/>
      <c r="E106" s="58"/>
      <c r="F106" s="58"/>
      <c r="G106" s="60"/>
      <c r="H106" s="73"/>
      <c r="I106" s="73"/>
      <c r="J106" s="58"/>
      <c r="K106" s="58"/>
      <c r="L106" s="74">
        <f t="shared" si="13"/>
        <v>0</v>
      </c>
      <c r="M106" s="74">
        <f t="shared" si="10"/>
        <v>0</v>
      </c>
      <c r="N106" s="75" t="str">
        <f t="shared" si="11"/>
        <v/>
      </c>
    </row>
  </sheetData>
  <sheetProtection password="E543" sheet="1" objects="1" scenarios="1" selectLockedCells="1" sort="0" autoFilter="0"/>
  <mergeCells count="3">
    <mergeCell ref="A1:N1"/>
    <mergeCell ref="A2:N3"/>
    <mergeCell ref="A4:N4"/>
  </mergeCells>
  <conditionalFormatting sqref="N7:N106">
    <cfRule type="containsText" dxfId="3" priority="2" operator="containsText" text="OK">
      <formula>NOT(ISERROR(SEARCH("OK",N7)))</formula>
    </cfRule>
    <cfRule type="containsText" dxfId="2" priority="3" operator="containsText" text="FALTAN">
      <formula>NOT(ISERROR(SEARCH("FALTAN",N7)))</formula>
    </cfRule>
  </conditionalFormatting>
  <dataValidations count="3">
    <dataValidation type="list" sqref="B7:B106" xr:uid="{00000000-0002-0000-0300-000000000000}">
      <formula1>"Otra subvención pública,Ayuda privada,Patrocinio,Cuotas / inscripciones,Ingresos de la actividad,Recursos propios,Otro ingreso"</formula1>
      <formula2>0</formula2>
    </dataValidation>
    <dataValidation type="list" sqref="J7:J106" xr:uid="{00000000-0002-0000-0300-000001000000}">
      <formula1>"Sí,No"</formula1>
      <formula2>0</formula2>
    </dataValidation>
    <dataValidation type="list" sqref="K7:K106" xr:uid="{00000000-0002-0000-0300-000002000000}">
      <formula1>"Percibido / aplicado,Concedido pendiente de cobro,Renunciado / no aplicado"</formula1>
      <formula2>0</formula2>
    </dataValidation>
  </dataValidations>
  <pageMargins left="0.7" right="0.7" top="0.75" bottom="0.75" header="0.511811023622047" footer="0.511811023622047"/>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4"/>
  <sheetViews>
    <sheetView showGridLines="0" zoomScaleNormal="100" workbookViewId="0">
      <selection activeCellId="1" sqref="A14:A17 A1"/>
    </sheetView>
  </sheetViews>
  <sheetFormatPr baseColWidth="10" defaultColWidth="8.7109375" defaultRowHeight="12.75" x14ac:dyDescent="0.2"/>
  <cols>
    <col min="1" max="1" width="7" customWidth="1"/>
    <col min="2" max="2" width="48" customWidth="1"/>
    <col min="3" max="3" width="17" customWidth="1"/>
    <col min="4" max="5" width="34" customWidth="1"/>
    <col min="6" max="6" width="19" customWidth="1"/>
  </cols>
  <sheetData>
    <row r="1" spans="1:6" ht="33.950000000000003" customHeight="1" x14ac:dyDescent="0.2">
      <c r="A1" s="98" t="s">
        <v>138</v>
      </c>
      <c r="B1" s="98" t="s">
        <v>138</v>
      </c>
      <c r="C1" s="98" t="s">
        <v>138</v>
      </c>
      <c r="D1" s="98" t="s">
        <v>138</v>
      </c>
      <c r="E1" s="98" t="s">
        <v>138</v>
      </c>
      <c r="F1" s="98" t="s">
        <v>138</v>
      </c>
    </row>
    <row r="2" spans="1:6" ht="15" customHeight="1" x14ac:dyDescent="0.2">
      <c r="A2" s="99" t="s">
        <v>139</v>
      </c>
      <c r="B2" s="99" t="s">
        <v>139</v>
      </c>
      <c r="C2" s="99" t="s">
        <v>139</v>
      </c>
      <c r="D2" s="99" t="s">
        <v>139</v>
      </c>
      <c r="E2" s="99" t="s">
        <v>139</v>
      </c>
      <c r="F2" s="99" t="s">
        <v>139</v>
      </c>
    </row>
    <row r="3" spans="1:6" x14ac:dyDescent="0.2">
      <c r="A3" s="99" t="s">
        <v>139</v>
      </c>
      <c r="B3" s="99" t="s">
        <v>139</v>
      </c>
      <c r="C3" s="99" t="s">
        <v>139</v>
      </c>
      <c r="D3" s="99" t="s">
        <v>139</v>
      </c>
      <c r="E3" s="99" t="s">
        <v>139</v>
      </c>
      <c r="F3" s="99" t="s">
        <v>139</v>
      </c>
    </row>
    <row r="6" spans="1:6" ht="44.1" customHeight="1" x14ac:dyDescent="0.2">
      <c r="A6" s="42" t="s">
        <v>99</v>
      </c>
      <c r="B6" s="42" t="s">
        <v>140</v>
      </c>
      <c r="C6" s="42" t="s">
        <v>141</v>
      </c>
      <c r="D6" s="42" t="s">
        <v>142</v>
      </c>
      <c r="E6" s="42" t="s">
        <v>121</v>
      </c>
      <c r="F6" s="42" t="s">
        <v>143</v>
      </c>
    </row>
    <row r="7" spans="1:6" ht="35.1" customHeight="1" x14ac:dyDescent="0.25">
      <c r="A7" s="76">
        <v>1</v>
      </c>
      <c r="B7" s="77" t="s">
        <v>144</v>
      </c>
      <c r="C7" s="78" t="s">
        <v>145</v>
      </c>
      <c r="D7" s="78"/>
      <c r="E7" s="78"/>
      <c r="F7" s="76" t="s">
        <v>146</v>
      </c>
    </row>
    <row r="8" spans="1:6" ht="35.1" customHeight="1" x14ac:dyDescent="0.25">
      <c r="A8" s="76">
        <v>2</v>
      </c>
      <c r="B8" s="77" t="s">
        <v>147</v>
      </c>
      <c r="C8" s="78" t="s">
        <v>145</v>
      </c>
      <c r="D8" s="78"/>
      <c r="E8" s="78"/>
      <c r="F8" s="76" t="s">
        <v>146</v>
      </c>
    </row>
    <row r="9" spans="1:6" ht="35.1" customHeight="1" x14ac:dyDescent="0.25">
      <c r="A9" s="76">
        <v>3</v>
      </c>
      <c r="B9" s="77" t="s">
        <v>148</v>
      </c>
      <c r="C9" s="78" t="s">
        <v>145</v>
      </c>
      <c r="D9" s="78"/>
      <c r="E9" s="78"/>
      <c r="F9" s="76" t="s">
        <v>149</v>
      </c>
    </row>
    <row r="10" spans="1:6" ht="35.1" customHeight="1" x14ac:dyDescent="0.25">
      <c r="A10" s="76">
        <v>4</v>
      </c>
      <c r="B10" s="77" t="s">
        <v>150</v>
      </c>
      <c r="C10" s="78" t="s">
        <v>145</v>
      </c>
      <c r="D10" s="78"/>
      <c r="E10" s="78"/>
      <c r="F10" s="76" t="s">
        <v>151</v>
      </c>
    </row>
    <row r="11" spans="1:6" ht="35.1" customHeight="1" x14ac:dyDescent="0.25">
      <c r="A11" s="76">
        <v>5</v>
      </c>
      <c r="B11" s="77" t="s">
        <v>152</v>
      </c>
      <c r="C11" s="78" t="s">
        <v>153</v>
      </c>
      <c r="D11" s="78"/>
      <c r="E11" s="78"/>
      <c r="F11" s="76" t="s">
        <v>154</v>
      </c>
    </row>
    <row r="12" spans="1:6" ht="35.1" customHeight="1" x14ac:dyDescent="0.25">
      <c r="A12" s="76">
        <v>6</v>
      </c>
      <c r="B12" s="77" t="s">
        <v>155</v>
      </c>
      <c r="C12" s="78" t="s">
        <v>153</v>
      </c>
      <c r="D12" s="78"/>
      <c r="E12" s="78"/>
      <c r="F12" s="76" t="s">
        <v>154</v>
      </c>
    </row>
    <row r="13" spans="1:6" ht="35.1" customHeight="1" x14ac:dyDescent="0.25">
      <c r="A13" s="76">
        <v>7</v>
      </c>
      <c r="B13" s="77" t="s">
        <v>156</v>
      </c>
      <c r="C13" s="78" t="s">
        <v>153</v>
      </c>
      <c r="D13" s="78"/>
      <c r="E13" s="78"/>
      <c r="F13" s="76" t="s">
        <v>157</v>
      </c>
    </row>
    <row r="14" spans="1:6" ht="35.1" customHeight="1" x14ac:dyDescent="0.25">
      <c r="A14" s="76">
        <v>8</v>
      </c>
      <c r="B14" s="77" t="s">
        <v>158</v>
      </c>
      <c r="C14" s="78" t="s">
        <v>145</v>
      </c>
      <c r="D14" s="78"/>
      <c r="E14" s="78"/>
      <c r="F14" s="76" t="s">
        <v>159</v>
      </c>
    </row>
  </sheetData>
  <sheetProtection password="E543" sheet="1" objects="1" scenarios="1" selectLockedCells="1" sort="0" autoFilter="0"/>
  <mergeCells count="2">
    <mergeCell ref="A1:F1"/>
    <mergeCell ref="A2:F3"/>
  </mergeCells>
  <conditionalFormatting sqref="C7:C14">
    <cfRule type="containsText" dxfId="1" priority="2" operator="containsText" text="Completado">
      <formula>NOT(ISERROR(SEARCH("Completado",C7)))</formula>
    </cfRule>
    <cfRule type="containsText" dxfId="0" priority="3" operator="containsText" text="Pendiente">
      <formula>NOT(ISERROR(SEARCH("Pendiente",C7)))</formula>
    </cfRule>
  </conditionalFormatting>
  <dataValidations count="1">
    <dataValidation type="list" sqref="C7:C14" xr:uid="{00000000-0002-0000-0400-000000000000}">
      <formula1>"Completado,Pendiente,No aplica"</formula1>
      <formula2>0</formula2>
    </dataValidation>
  </dataValidation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1"/>
  <sheetViews>
    <sheetView showGridLines="0" topLeftCell="A16" zoomScaleNormal="100" workbookViewId="0">
      <selection activeCell="A4" activeCellId="1" sqref="A14:A17 A4"/>
    </sheetView>
  </sheetViews>
  <sheetFormatPr baseColWidth="10" defaultColWidth="8.7109375" defaultRowHeight="12.75" x14ac:dyDescent="0.2"/>
  <cols>
    <col min="1" max="8" width="18" customWidth="1"/>
  </cols>
  <sheetData>
    <row r="1" spans="1:8" ht="33.950000000000003" customHeight="1" x14ac:dyDescent="0.2">
      <c r="A1" s="14" t="s">
        <v>160</v>
      </c>
      <c r="B1" s="14" t="s">
        <v>160</v>
      </c>
      <c r="C1" s="14" t="s">
        <v>160</v>
      </c>
      <c r="D1" s="14" t="s">
        <v>160</v>
      </c>
      <c r="E1" s="14" t="s">
        <v>160</v>
      </c>
      <c r="F1" s="14" t="s">
        <v>160</v>
      </c>
      <c r="G1" s="14" t="s">
        <v>160</v>
      </c>
      <c r="H1" s="14" t="s">
        <v>160</v>
      </c>
    </row>
    <row r="2" spans="1:8" ht="15" x14ac:dyDescent="0.25">
      <c r="A2" s="33"/>
      <c r="B2" s="33"/>
      <c r="C2" s="33"/>
      <c r="D2" s="33"/>
      <c r="E2" s="33"/>
      <c r="F2" s="33"/>
      <c r="G2" s="33"/>
      <c r="H2" s="33"/>
    </row>
    <row r="3" spans="1:8" ht="24" customHeight="1" x14ac:dyDescent="0.2">
      <c r="A3" s="2" t="s">
        <v>161</v>
      </c>
      <c r="B3" s="2" t="s">
        <v>161</v>
      </c>
      <c r="C3" s="2" t="s">
        <v>161</v>
      </c>
      <c r="D3" s="2" t="s">
        <v>161</v>
      </c>
      <c r="E3" s="2" t="s">
        <v>161</v>
      </c>
      <c r="F3" s="2" t="s">
        <v>161</v>
      </c>
      <c r="G3" s="2" t="s">
        <v>161</v>
      </c>
      <c r="H3" s="2" t="s">
        <v>161</v>
      </c>
    </row>
    <row r="4" spans="1:8" ht="27.95" customHeight="1" x14ac:dyDescent="0.2">
      <c r="A4" s="101" t="s">
        <v>162</v>
      </c>
      <c r="B4" s="101" t="s">
        <v>162</v>
      </c>
      <c r="C4" s="101" t="s">
        <v>162</v>
      </c>
      <c r="D4" s="101" t="s">
        <v>162</v>
      </c>
      <c r="E4" s="101" t="s">
        <v>162</v>
      </c>
      <c r="F4" s="101" t="s">
        <v>162</v>
      </c>
      <c r="G4" s="101" t="s">
        <v>162</v>
      </c>
      <c r="H4" s="101" t="s">
        <v>162</v>
      </c>
    </row>
    <row r="5" spans="1:8" ht="27.95" customHeight="1" x14ac:dyDescent="0.2">
      <c r="A5" s="101" t="s">
        <v>162</v>
      </c>
      <c r="B5" s="101" t="s">
        <v>162</v>
      </c>
      <c r="C5" s="101" t="s">
        <v>162</v>
      </c>
      <c r="D5" s="101" t="s">
        <v>162</v>
      </c>
      <c r="E5" s="101" t="s">
        <v>162</v>
      </c>
      <c r="F5" s="101" t="s">
        <v>162</v>
      </c>
      <c r="G5" s="101" t="s">
        <v>162</v>
      </c>
      <c r="H5" s="101" t="s">
        <v>162</v>
      </c>
    </row>
    <row r="6" spans="1:8" ht="27.95" customHeight="1" x14ac:dyDescent="0.2">
      <c r="A6" s="101" t="s">
        <v>162</v>
      </c>
      <c r="B6" s="101" t="s">
        <v>162</v>
      </c>
      <c r="C6" s="101" t="s">
        <v>162</v>
      </c>
      <c r="D6" s="101" t="s">
        <v>162</v>
      </c>
      <c r="E6" s="101" t="s">
        <v>162</v>
      </c>
      <c r="F6" s="101" t="s">
        <v>162</v>
      </c>
      <c r="G6" s="101" t="s">
        <v>162</v>
      </c>
      <c r="H6" s="101" t="s">
        <v>162</v>
      </c>
    </row>
    <row r="7" spans="1:8" ht="27.95" customHeight="1" x14ac:dyDescent="0.2">
      <c r="A7" s="101" t="s">
        <v>162</v>
      </c>
      <c r="B7" s="101" t="s">
        <v>162</v>
      </c>
      <c r="C7" s="101" t="s">
        <v>162</v>
      </c>
      <c r="D7" s="101" t="s">
        <v>162</v>
      </c>
      <c r="E7" s="101" t="s">
        <v>162</v>
      </c>
      <c r="F7" s="101" t="s">
        <v>162</v>
      </c>
      <c r="G7" s="101" t="s">
        <v>162</v>
      </c>
      <c r="H7" s="101" t="s">
        <v>162</v>
      </c>
    </row>
    <row r="8" spans="1:8" ht="27.95" customHeight="1" x14ac:dyDescent="0.2">
      <c r="A8" s="101" t="s">
        <v>162</v>
      </c>
      <c r="B8" s="101" t="s">
        <v>162</v>
      </c>
      <c r="C8" s="101" t="s">
        <v>162</v>
      </c>
      <c r="D8" s="101" t="s">
        <v>162</v>
      </c>
      <c r="E8" s="101" t="s">
        <v>162</v>
      </c>
      <c r="F8" s="101" t="s">
        <v>162</v>
      </c>
      <c r="G8" s="101" t="s">
        <v>162</v>
      </c>
      <c r="H8" s="101" t="s">
        <v>162</v>
      </c>
    </row>
    <row r="9" spans="1:8" ht="15" x14ac:dyDescent="0.25">
      <c r="A9" s="33"/>
      <c r="B9" s="33"/>
      <c r="C9" s="33"/>
      <c r="D9" s="33"/>
      <c r="E9" s="33"/>
      <c r="F9" s="33"/>
      <c r="G9" s="33"/>
      <c r="H9" s="33"/>
    </row>
    <row r="10" spans="1:8" ht="24" customHeight="1" x14ac:dyDescent="0.2">
      <c r="A10" s="2" t="s">
        <v>163</v>
      </c>
      <c r="B10" s="2" t="s">
        <v>163</v>
      </c>
      <c r="C10" s="2" t="s">
        <v>163</v>
      </c>
      <c r="D10" s="2" t="s">
        <v>163</v>
      </c>
      <c r="E10" s="2" t="s">
        <v>164</v>
      </c>
      <c r="F10" s="2" t="s">
        <v>164</v>
      </c>
      <c r="G10" s="2" t="s">
        <v>164</v>
      </c>
      <c r="H10" s="2" t="s">
        <v>164</v>
      </c>
    </row>
    <row r="11" spans="1:8" ht="30" customHeight="1" x14ac:dyDescent="0.2">
      <c r="A11" s="102" t="s">
        <v>32</v>
      </c>
      <c r="B11" s="102"/>
      <c r="C11" s="102"/>
      <c r="D11" s="102"/>
      <c r="E11" s="102" t="s">
        <v>165</v>
      </c>
      <c r="F11" s="102"/>
      <c r="G11" s="102"/>
      <c r="H11" s="102"/>
    </row>
    <row r="12" spans="1:8" ht="30" customHeight="1" x14ac:dyDescent="0.2">
      <c r="A12" s="102" t="s">
        <v>34</v>
      </c>
      <c r="B12" s="102"/>
      <c r="C12" s="102"/>
      <c r="D12" s="102"/>
      <c r="E12" s="102" t="s">
        <v>166</v>
      </c>
      <c r="F12" s="102"/>
      <c r="G12" s="102"/>
      <c r="H12" s="102"/>
    </row>
    <row r="13" spans="1:8" ht="30" customHeight="1" x14ac:dyDescent="0.2">
      <c r="A13" s="102" t="s">
        <v>36</v>
      </c>
      <c r="B13" s="102"/>
      <c r="C13" s="102"/>
      <c r="D13" s="102"/>
      <c r="E13" s="102" t="s">
        <v>167</v>
      </c>
      <c r="F13" s="102"/>
      <c r="G13" s="102"/>
      <c r="H13" s="102"/>
    </row>
    <row r="14" spans="1:8" ht="30" customHeight="1" x14ac:dyDescent="0.2">
      <c r="A14" s="102" t="s">
        <v>38</v>
      </c>
      <c r="B14" s="102"/>
      <c r="C14" s="102"/>
      <c r="D14" s="102"/>
      <c r="E14" s="102" t="s">
        <v>168</v>
      </c>
      <c r="F14" s="102"/>
      <c r="G14" s="102"/>
      <c r="H14" s="102"/>
    </row>
    <row r="15" spans="1:8" ht="30" customHeight="1" x14ac:dyDescent="0.2">
      <c r="A15" s="102" t="s">
        <v>40</v>
      </c>
      <c r="B15" s="102"/>
      <c r="C15" s="102"/>
      <c r="D15" s="102"/>
      <c r="E15" s="102" t="s">
        <v>169</v>
      </c>
      <c r="F15" s="102"/>
      <c r="G15" s="102"/>
      <c r="H15" s="102"/>
    </row>
    <row r="16" spans="1:8" ht="30" customHeight="1" x14ac:dyDescent="0.2">
      <c r="A16" s="102" t="s">
        <v>42</v>
      </c>
      <c r="B16" s="102"/>
      <c r="C16" s="102"/>
      <c r="D16" s="102"/>
      <c r="E16" s="102" t="s">
        <v>170</v>
      </c>
      <c r="F16" s="102"/>
      <c r="G16" s="102"/>
      <c r="H16" s="102"/>
    </row>
    <row r="17" spans="1:8" ht="30" customHeight="1" x14ac:dyDescent="0.2">
      <c r="A17" s="102" t="s">
        <v>44</v>
      </c>
      <c r="B17" s="102"/>
      <c r="C17" s="102"/>
      <c r="D17" s="102"/>
      <c r="E17" s="102" t="s">
        <v>171</v>
      </c>
      <c r="F17" s="102"/>
      <c r="G17" s="102"/>
      <c r="H17" s="102"/>
    </row>
    <row r="18" spans="1:8" ht="30" customHeight="1" x14ac:dyDescent="0.2">
      <c r="A18" s="102" t="s">
        <v>46</v>
      </c>
      <c r="B18" s="102"/>
      <c r="C18" s="102"/>
      <c r="D18" s="102"/>
      <c r="E18" s="102" t="s">
        <v>172</v>
      </c>
      <c r="F18" s="102"/>
      <c r="G18" s="102"/>
      <c r="H18" s="102"/>
    </row>
    <row r="19" spans="1:8" ht="15" x14ac:dyDescent="0.25">
      <c r="A19" s="33"/>
      <c r="B19" s="33"/>
      <c r="C19" s="33"/>
      <c r="D19" s="33"/>
      <c r="E19" s="33"/>
      <c r="F19" s="33"/>
      <c r="G19" s="33"/>
      <c r="H19" s="33"/>
    </row>
    <row r="20" spans="1:8" ht="24" customHeight="1" x14ac:dyDescent="0.2">
      <c r="A20" s="2" t="s">
        <v>173</v>
      </c>
      <c r="B20" s="2" t="s">
        <v>173</v>
      </c>
      <c r="C20" s="2" t="s">
        <v>173</v>
      </c>
      <c r="D20" s="2" t="s">
        <v>173</v>
      </c>
      <c r="E20" s="2" t="s">
        <v>173</v>
      </c>
      <c r="F20" s="2" t="s">
        <v>173</v>
      </c>
      <c r="G20" s="2" t="s">
        <v>173</v>
      </c>
      <c r="H20" s="2" t="s">
        <v>173</v>
      </c>
    </row>
    <row r="21" spans="1:8" ht="30" customHeight="1" x14ac:dyDescent="0.2">
      <c r="A21" s="103" t="s">
        <v>174</v>
      </c>
      <c r="B21" s="103"/>
      <c r="C21" s="103"/>
      <c r="D21" s="103"/>
      <c r="E21" s="103"/>
      <c r="F21" s="103"/>
      <c r="G21" s="103"/>
      <c r="H21" s="103"/>
    </row>
    <row r="22" spans="1:8" ht="30" customHeight="1" x14ac:dyDescent="0.2">
      <c r="A22" s="103" t="s">
        <v>175</v>
      </c>
      <c r="B22" s="103"/>
      <c r="C22" s="103"/>
      <c r="D22" s="103"/>
      <c r="E22" s="103"/>
      <c r="F22" s="103"/>
      <c r="G22" s="103"/>
      <c r="H22" s="103"/>
    </row>
    <row r="23" spans="1:8" ht="30" customHeight="1" x14ac:dyDescent="0.2">
      <c r="A23" s="103" t="s">
        <v>176</v>
      </c>
      <c r="B23" s="103"/>
      <c r="C23" s="103"/>
      <c r="D23" s="103"/>
      <c r="E23" s="103"/>
      <c r="F23" s="103"/>
      <c r="G23" s="103"/>
      <c r="H23" s="103"/>
    </row>
    <row r="24" spans="1:8" ht="30" customHeight="1" x14ac:dyDescent="0.2">
      <c r="A24" s="103" t="s">
        <v>177</v>
      </c>
      <c r="B24" s="103"/>
      <c r="C24" s="103"/>
      <c r="D24" s="103"/>
      <c r="E24" s="103"/>
      <c r="F24" s="103"/>
      <c r="G24" s="103"/>
      <c r="H24" s="103"/>
    </row>
    <row r="25" spans="1:8" ht="30" customHeight="1" x14ac:dyDescent="0.2">
      <c r="A25" s="103" t="s">
        <v>178</v>
      </c>
      <c r="B25" s="103"/>
      <c r="C25" s="103"/>
      <c r="D25" s="103"/>
      <c r="E25" s="103"/>
      <c r="F25" s="103"/>
      <c r="G25" s="103"/>
      <c r="H25" s="103"/>
    </row>
    <row r="26" spans="1:8" ht="30" customHeight="1" x14ac:dyDescent="0.2">
      <c r="A26" s="103" t="s">
        <v>179</v>
      </c>
      <c r="B26" s="103"/>
      <c r="C26" s="103"/>
      <c r="D26" s="103"/>
      <c r="E26" s="103"/>
      <c r="F26" s="103"/>
      <c r="G26" s="103"/>
      <c r="H26" s="103"/>
    </row>
    <row r="27" spans="1:8" ht="15" x14ac:dyDescent="0.25">
      <c r="A27" s="33"/>
      <c r="B27" s="33"/>
      <c r="C27" s="33"/>
      <c r="D27" s="33"/>
      <c r="E27" s="33"/>
      <c r="F27" s="33"/>
      <c r="G27" s="33"/>
      <c r="H27" s="33"/>
    </row>
    <row r="28" spans="1:8" ht="24" customHeight="1" x14ac:dyDescent="0.2">
      <c r="A28" s="2" t="s">
        <v>180</v>
      </c>
      <c r="B28" s="2" t="s">
        <v>180</v>
      </c>
      <c r="C28" s="2" t="s">
        <v>180</v>
      </c>
      <c r="D28" s="2" t="s">
        <v>180</v>
      </c>
      <c r="E28" s="2" t="s">
        <v>180</v>
      </c>
      <c r="F28" s="2" t="s">
        <v>180</v>
      </c>
      <c r="G28" s="2" t="s">
        <v>180</v>
      </c>
      <c r="H28" s="2" t="s">
        <v>180</v>
      </c>
    </row>
    <row r="29" spans="1:8" ht="27.95" customHeight="1" x14ac:dyDescent="0.2">
      <c r="A29" s="104" t="s">
        <v>181</v>
      </c>
      <c r="B29" s="104" t="s">
        <v>182</v>
      </c>
      <c r="C29" s="104" t="s">
        <v>182</v>
      </c>
      <c r="D29" s="104" t="s">
        <v>182</v>
      </c>
      <c r="E29" s="104" t="s">
        <v>182</v>
      </c>
      <c r="F29" s="104" t="s">
        <v>182</v>
      </c>
      <c r="G29" s="104" t="s">
        <v>182</v>
      </c>
      <c r="H29" s="104" t="s">
        <v>182</v>
      </c>
    </row>
    <row r="30" spans="1:8" ht="27.95" customHeight="1" x14ac:dyDescent="0.2">
      <c r="A30" s="104" t="s">
        <v>182</v>
      </c>
      <c r="B30" s="104" t="s">
        <v>182</v>
      </c>
      <c r="C30" s="104" t="s">
        <v>182</v>
      </c>
      <c r="D30" s="104" t="s">
        <v>182</v>
      </c>
      <c r="E30" s="104" t="s">
        <v>182</v>
      </c>
      <c r="F30" s="104" t="s">
        <v>182</v>
      </c>
      <c r="G30" s="104" t="s">
        <v>182</v>
      </c>
      <c r="H30" s="104" t="s">
        <v>182</v>
      </c>
    </row>
    <row r="31" spans="1:8" ht="27.95" customHeight="1" x14ac:dyDescent="0.2">
      <c r="A31" s="104" t="s">
        <v>182</v>
      </c>
      <c r="B31" s="104" t="s">
        <v>182</v>
      </c>
      <c r="C31" s="104" t="s">
        <v>182</v>
      </c>
      <c r="D31" s="104" t="s">
        <v>182</v>
      </c>
      <c r="E31" s="104" t="s">
        <v>182</v>
      </c>
      <c r="F31" s="104" t="s">
        <v>182</v>
      </c>
      <c r="G31" s="104" t="s">
        <v>182</v>
      </c>
      <c r="H31" s="104" t="s">
        <v>182</v>
      </c>
    </row>
  </sheetData>
  <sheetProtection password="E543" sheet="1" objects="1" scenarios="1" selectLockedCells="1" autoFilter="0"/>
  <mergeCells count="30">
    <mergeCell ref="A26:H26"/>
    <mergeCell ref="A28:H28"/>
    <mergeCell ref="A29:H31"/>
    <mergeCell ref="A21:H21"/>
    <mergeCell ref="A22:H22"/>
    <mergeCell ref="A23:H23"/>
    <mergeCell ref="A24:H24"/>
    <mergeCell ref="A25:H25"/>
    <mergeCell ref="A17:D17"/>
    <mergeCell ref="E17:H17"/>
    <mergeCell ref="A18:D18"/>
    <mergeCell ref="E18:H18"/>
    <mergeCell ref="A20:H20"/>
    <mergeCell ref="A14:D14"/>
    <mergeCell ref="E14:H14"/>
    <mergeCell ref="A15:D15"/>
    <mergeCell ref="E15:H15"/>
    <mergeCell ref="A16:D16"/>
    <mergeCell ref="E16:H16"/>
    <mergeCell ref="A11:D11"/>
    <mergeCell ref="E11:H11"/>
    <mergeCell ref="A12:D12"/>
    <mergeCell ref="E12:H12"/>
    <mergeCell ref="A13:D13"/>
    <mergeCell ref="E13:H13"/>
    <mergeCell ref="A1:H1"/>
    <mergeCell ref="A3:H3"/>
    <mergeCell ref="A4:H8"/>
    <mergeCell ref="A10:D10"/>
    <mergeCell ref="E10:H10"/>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58</TotalTime>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Resumen imprimible</vt:lpstr>
      <vt:lpstr>Inicio y resumen</vt:lpstr>
      <vt:lpstr>Gastos</vt:lpstr>
      <vt:lpstr>Otros ingresos</vt:lpstr>
      <vt:lpstr>Documentación</vt:lpstr>
      <vt:lpstr>Ayuda y criterios</vt:lpstr>
      <vt:lpstr>'Resumen imprimible'!Área_de_impresión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CARLOS GRIÑAN</cp:lastModifiedBy>
  <cp:revision>2</cp:revision>
  <dcterms:modified xsi:type="dcterms:W3CDTF">2026-09-26T10:11:45Z</dcterms:modified>
  <dc:language>es-ES</dc:language>
</cp:coreProperties>
</file>